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75" windowWidth="18195" windowHeight="1086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1'!$A$1:$K$106</definedName>
    <definedName name="_xlnm.Print_Area" localSheetId="1">'Форма 2'!$A$1:$K$87</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G12" authorId="0">
      <text>
        <r>
          <rPr>
            <b/>
            <sz val="9"/>
            <rFont val="Tahoma"/>
            <family val="0"/>
          </rPr>
          <t>править каждый месяц</t>
        </r>
      </text>
    </comment>
    <comment ref="D12" authorId="0">
      <text>
        <r>
          <rPr>
            <b/>
            <sz val="9"/>
            <rFont val="Tahoma"/>
            <family val="0"/>
          </rPr>
          <t>менять ячейку каждый месяц</t>
        </r>
      </text>
    </comment>
    <comment ref="G17" authorId="0">
      <text>
        <r>
          <rPr>
            <b/>
            <sz val="9"/>
            <rFont val="Tahoma"/>
            <family val="0"/>
          </rPr>
          <t>менять ячейку ежемесячно</t>
        </r>
      </text>
    </comment>
    <comment ref="D17" authorId="0">
      <text>
        <r>
          <rPr>
            <b/>
            <sz val="9"/>
            <rFont val="Tahoma"/>
            <family val="0"/>
          </rPr>
          <t xml:space="preserve">ежемесячно менять информацию в ячейке </t>
        </r>
      </text>
    </comment>
    <comment ref="G22" authorId="0">
      <text>
        <r>
          <rPr>
            <b/>
            <sz val="9"/>
            <rFont val="Tahoma"/>
            <family val="0"/>
          </rPr>
          <t>яжемесячно менять ячейку</t>
        </r>
      </text>
    </comment>
    <comment ref="D22" authorId="0">
      <text>
        <r>
          <rPr>
            <b/>
            <sz val="9"/>
            <rFont val="Tahoma"/>
            <family val="0"/>
          </rPr>
          <t>менять информацию в ячейке я жемесячно</t>
        </r>
      </text>
    </comment>
    <comment ref="G27" authorId="0">
      <text>
        <r>
          <rPr>
            <b/>
            <sz val="9"/>
            <rFont val="Tahoma"/>
            <family val="0"/>
          </rPr>
          <t>информацию менять ежемесячно</t>
        </r>
      </text>
    </comment>
    <comment ref="D27" authorId="0">
      <text>
        <r>
          <rPr>
            <b/>
            <sz val="9"/>
            <rFont val="Tahoma"/>
            <family val="0"/>
          </rPr>
          <t>вносить изменения в ячейку ежемесячно</t>
        </r>
      </text>
    </comment>
    <comment ref="G32" authorId="0">
      <text>
        <r>
          <rPr>
            <b/>
            <sz val="9"/>
            <rFont val="Tahoma"/>
            <family val="0"/>
          </rPr>
          <t>сновить изменения в ячейку ежемесячно</t>
        </r>
      </text>
    </comment>
    <comment ref="D32" authorId="0">
      <text>
        <r>
          <rPr>
            <b/>
            <sz val="9"/>
            <rFont val="Tahoma"/>
            <family val="0"/>
          </rPr>
          <t>вновить изменения в ячейку ежемесячно</t>
        </r>
      </text>
    </comment>
    <comment ref="G37" authorId="0">
      <text>
        <r>
          <rPr>
            <b/>
            <sz val="9"/>
            <rFont val="Tahoma"/>
            <family val="0"/>
          </rPr>
          <t>вносить изменения ежемесячно</t>
        </r>
      </text>
    </comment>
    <comment ref="D37" authorId="0">
      <text>
        <r>
          <rPr>
            <b/>
            <sz val="9"/>
            <rFont val="Tahoma"/>
            <family val="0"/>
          </rPr>
          <t>вносить изменения ежемесячно</t>
        </r>
      </text>
    </comment>
    <comment ref="G45" authorId="0">
      <text>
        <r>
          <rPr>
            <b/>
            <sz val="9"/>
            <rFont val="Tahoma"/>
            <family val="0"/>
          </rPr>
          <t>вносить изменения ежемесячно</t>
        </r>
      </text>
    </comment>
    <comment ref="G46" authorId="0">
      <text>
        <r>
          <rPr>
            <b/>
            <sz val="9"/>
            <rFont val="Tahoma"/>
            <family val="0"/>
          </rPr>
          <t>вносить изменения ежемесячно</t>
        </r>
      </text>
    </comment>
    <comment ref="G47" authorId="0">
      <text>
        <r>
          <rPr>
            <b/>
            <sz val="9"/>
            <rFont val="Tahoma"/>
            <family val="0"/>
          </rPr>
          <t>вносить изменения ежемесячно</t>
        </r>
      </text>
    </comment>
    <comment ref="G48" authorId="0">
      <text>
        <r>
          <rPr>
            <b/>
            <sz val="9"/>
            <rFont val="Tahoma"/>
            <family val="0"/>
          </rPr>
          <t>вносить изменения ежемесячно</t>
        </r>
      </text>
    </comment>
    <comment ref="G49" authorId="0">
      <text>
        <r>
          <rPr>
            <b/>
            <sz val="9"/>
            <rFont val="Tahoma"/>
            <family val="0"/>
          </rPr>
          <t>вносить изменения ежемесячно</t>
        </r>
      </text>
    </comment>
    <comment ref="G50" authorId="0">
      <text>
        <r>
          <rPr>
            <b/>
            <sz val="9"/>
            <rFont val="Tahoma"/>
            <family val="0"/>
          </rPr>
          <t>вносить изменения в ячейку ежемесячно</t>
        </r>
      </text>
    </comment>
    <comment ref="G51" authorId="0">
      <text>
        <r>
          <rPr>
            <b/>
            <sz val="9"/>
            <rFont val="Tahoma"/>
            <family val="0"/>
          </rPr>
          <t>вносить изменения ежемесячно</t>
        </r>
      </text>
    </comment>
    <comment ref="G56" authorId="0">
      <text>
        <r>
          <rPr>
            <b/>
            <sz val="9"/>
            <rFont val="Tahoma"/>
            <family val="2"/>
          </rPr>
          <t>вносить изменения ежемесячно</t>
        </r>
      </text>
    </comment>
    <comment ref="G61" authorId="0">
      <text>
        <r>
          <rPr>
            <b/>
            <sz val="9"/>
            <rFont val="Tahoma"/>
            <family val="2"/>
          </rPr>
          <t>вносить изменения ежемесячно</t>
        </r>
      </text>
    </comment>
    <comment ref="D61" authorId="0">
      <text>
        <r>
          <rPr>
            <b/>
            <sz val="9"/>
            <rFont val="Tahoma"/>
            <family val="2"/>
          </rPr>
          <t>вносить изменения ежемесячно</t>
        </r>
      </text>
    </comment>
    <comment ref="G66" authorId="0">
      <text>
        <r>
          <rPr>
            <b/>
            <sz val="9"/>
            <rFont val="Tahoma"/>
            <family val="2"/>
          </rPr>
          <t>вносить изменения ежемесячно</t>
        </r>
      </text>
    </comment>
    <comment ref="D66" authorId="0">
      <text>
        <r>
          <rPr>
            <b/>
            <sz val="9"/>
            <rFont val="Tahoma"/>
            <family val="2"/>
          </rPr>
          <t>вносить изменения ежемесячно</t>
        </r>
      </text>
    </comment>
    <comment ref="D71" authorId="0">
      <text>
        <r>
          <rPr>
            <b/>
            <sz val="9"/>
            <rFont val="Tahoma"/>
            <family val="2"/>
          </rPr>
          <t>вносить изменения ежемесячно</t>
        </r>
      </text>
    </comment>
    <comment ref="D76" authorId="0">
      <text>
        <r>
          <rPr>
            <b/>
            <sz val="9"/>
            <rFont val="Tahoma"/>
            <family val="2"/>
          </rPr>
          <t>вносить измеения ежемесячно</t>
        </r>
      </text>
    </comment>
    <comment ref="G76" authorId="0">
      <text>
        <r>
          <rPr>
            <b/>
            <sz val="9"/>
            <rFont val="Tahoma"/>
            <family val="2"/>
          </rPr>
          <t>вносить изменения ежемесячно</t>
        </r>
      </text>
    </comment>
    <comment ref="G81" authorId="0">
      <text>
        <r>
          <rPr>
            <b/>
            <sz val="9"/>
            <rFont val="Tahoma"/>
            <family val="2"/>
          </rPr>
          <t>вносить изменения ежемесячно</t>
        </r>
      </text>
    </comment>
    <comment ref="D81" authorId="0">
      <text>
        <r>
          <rPr>
            <b/>
            <sz val="9"/>
            <rFont val="Tahoma"/>
            <family val="2"/>
          </rPr>
          <t>Вносить изменения ежемесячно</t>
        </r>
      </text>
    </comment>
  </commentList>
</comments>
</file>

<file path=xl/sharedStrings.xml><?xml version="1.0" encoding="utf-8"?>
<sst xmlns="http://schemas.openxmlformats.org/spreadsheetml/2006/main" count="543" uniqueCount="414">
  <si>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</si>
  <si>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</si>
  <si>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</si>
  <si>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</si>
  <si>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</si>
  <si>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</si>
  <si>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</si>
  <si>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</si>
  <si>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</si>
  <si>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</si>
  <si>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</si>
  <si>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</si>
  <si>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</si>
  <si>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</si>
  <si>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</si>
  <si>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</si>
  <si>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</si>
  <si>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</si>
  <si>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</si>
  <si>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</si>
  <si>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</si>
  <si>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</si>
  <si>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</si>
  <si>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</si>
  <si>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</si>
  <si>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</si>
  <si>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</si>
  <si>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</si>
  <si>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</si>
  <si>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</si>
  <si>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</si>
  <si>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</si>
  <si>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</si>
  <si>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</si>
  <si>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</si>
  <si>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</si>
  <si>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</si>
  <si>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</si>
  <si>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</si>
  <si>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</si>
  <si>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</si>
  <si>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</si>
  <si>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</si>
  <si>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</si>
  <si>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</si>
  <si>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</si>
  <si>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</si>
  <si>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</si>
  <si>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</si>
  <si>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</si>
  <si>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</si>
  <si>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</si>
  <si>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</si>
  <si>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</si>
  <si>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</si>
  <si>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</si>
  <si>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</si>
  <si>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</si>
  <si>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</si>
  <si>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</si>
  <si>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</si>
  <si>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</si>
  <si>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</si>
  <si>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</si>
  <si>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</si>
  <si>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</si>
  <si>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</si>
  <si>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</si>
  <si>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</si>
  <si>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Межотраслевой план мероприятий  ("дорожная карта") от 02.03.2015 № 44-ПЛ </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</si>
  <si>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</si>
  <si>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14,1</t>
  </si>
  <si>
    <t xml:space="preserve">В активнгй стадии создание ресурсного центра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Ульяновской области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составит 15,6 млн. руб., данные средства также будут направлены на вышеуказанные цели.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</si>
  <si>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</si>
  <si>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</si>
  <si>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</si>
  <si>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</si>
  <si>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</si>
  <si>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</si>
  <si>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</si>
  <si>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30.09.2015</t>
  </si>
  <si>
    <r>
      <t>В целях увеличения  размера реальной заработной платы разработан и утверждён  План межведомственного взаимодействия №3 от 28.01.2015</t>
    </r>
    <r>
      <rPr>
        <sz val="8"/>
        <rFont val="Times New Roman"/>
        <family val="1"/>
      </rPr>
      <t xml:space="preserve">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705 заседаний, на которых были заслушаны отчёты руководителей 3463 организаций. Рост заработной платы до среднеотраслевых показателей отмечен у 763  работодателей, что составляет 22 % от общего количества заслушанных на комиссиях.</t>
    </r>
  </si>
  <si>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t>
  </si>
  <si>
    <t>202 женщины,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</si>
  <si>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87 незанятых граждан,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иполучили дополнительное профессиональное образование</t>
  </si>
  <si>
    <t>829 безработных граждан  прошли  профессиональное обучение и получили дополнительное профессиональное образование</t>
  </si>
  <si>
    <t>01.11.2015</t>
  </si>
  <si>
    <t>2015</t>
  </si>
  <si>
    <t>Организация областного конкурса профессионального мастерства "Мастер года- 2015"</t>
  </si>
  <si>
    <t>Школа профессиональной подготовки «Учебная мастерская  Роберта Бош" для мастеров и преподавателей профессиональных образовательных организаций России запланирована на ноябрь 2015 года. Планируемое количество слушателей - 30 человек.</t>
  </si>
  <si>
    <t>1) 18.03.2015       2) 24.04.2015      3) 27.05.2015      4) 29.06.2015      5) 28.07.2015     6) 31.08.2015     7) 30.09.2015</t>
  </si>
  <si>
    <t>1) 18.03.2015             2) 24.04.2015         3) 27.05.2015         4) 29.06.2015        5) 28.07.2015        6) 31.08.2015         7) 30.09.2015</t>
  </si>
  <si>
    <t xml:space="preserve">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t>
  </si>
  <si>
    <t xml:space="preserve">За январь-сентябрь 2015 года в Ульяновской области реализовано 427 выставочных проектов. Прирост относительно уровня 2012 года составил 157%.  </t>
  </si>
  <si>
    <t xml:space="preserve"> За январь-сентябрь  2015 года 10196 детей привлечено к участию в творческих(конкурсных) мероприятиях, направленных на выявление и поддержку юных талантов, что составляет 4,76%  от общей численности детей, проживающих на территории Ульяновской области.</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</si>
  <si>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</si>
  <si>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Проведена индексация заработной платы педагогических работников системы общего образования</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</si>
  <si>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январь-август составила 22767,2 рублей или 101,9 % от прогнозного значения средней заработной платы в целом по экономике (т.е от 22345 рублей).</t>
  </si>
  <si>
    <t>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январь-август составила 20377,6 рублей или 107,7 % от расчётного значения средней заработной платы в общем образовании региона (т.е от 18925рублей).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</si>
  <si>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январь-август составила 19426,2 рублей или 86,9% от прогнозного значения средней заработной платы в целом по экономике (т.е. от 22345 рублей).</t>
  </si>
  <si>
    <t>За январь-август 2015 года средняя заработная плата работников культуры составила 14 527,5 рубля или 65,0 % от средней заработной платы по региону за январь-август 2015 года (т.е. от 22 345 рублей).</t>
  </si>
  <si>
    <t>За январь-август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29 615 рублей или  132,5 %  от прогнозной средней заработной платы по региону (т.е. от 22345 рубленй).</t>
  </si>
  <si>
    <t>За январь - август 2015 года по прогнозным данным средняя заработная плата социальных работников составила 12 776,4 рублей или 57,2 % от прогнозной средней заработной платы по региону   (т.е от 22 345 рублей).</t>
  </si>
  <si>
    <t>За январь-август 2015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11 082 рубля или 49,60 %  от прогнозной средней заработной платы по региону (т.е. от 22345 рублей)</t>
  </si>
  <si>
    <t>По прогнозным данным средняя заработная плата среднего медицинского персонала по региону за январь - август составила 17 378 рублей или 77,77 % от средней  прогнозной заработной платы по региону (т.е. от 22345 рублей).</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</si>
  <si>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</si>
  <si>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</si>
  <si>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</si>
  <si>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</si>
  <si>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</si>
  <si>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</si>
  <si>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</si>
  <si>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</si>
  <si>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</si>
  <si>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</si>
  <si>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</si>
  <si>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</si>
  <si>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3531,3</t>
  </si>
  <si>
    <t>1500,0</t>
  </si>
  <si>
    <t>16916,4</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</si>
  <si>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</si>
  <si>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</si>
  <si>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</si>
  <si>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</si>
  <si>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</si>
  <si>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</si>
  <si>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</si>
  <si>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</si>
  <si>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</si>
  <si>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</si>
  <si>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</si>
  <si>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</si>
  <si>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</si>
  <si>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</si>
  <si>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</si>
  <si>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</si>
  <si>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</si>
  <si>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</si>
  <si>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</si>
  <si>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</si>
  <si>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</si>
  <si>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</si>
  <si>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</si>
  <si>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</si>
  <si>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</si>
  <si>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</si>
  <si>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</si>
  <si>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</si>
  <si>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</si>
  <si>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</si>
  <si>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</si>
  <si>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</si>
  <si>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</si>
  <si>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</si>
  <si>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</si>
  <si>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</si>
  <si>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</si>
  <si>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</si>
  <si>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</si>
  <si>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</si>
  <si>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</si>
  <si>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</si>
  <si>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</si>
  <si>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</si>
  <si>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</si>
  <si>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</si>
  <si>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</si>
  <si>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</si>
  <si>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</si>
  <si>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</si>
  <si>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</si>
  <si>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</si>
  <si>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</si>
  <si>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</si>
  <si>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</si>
  <si>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</si>
  <si>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</si>
  <si>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</si>
  <si>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</si>
  <si>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</si>
  <si>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</si>
  <si>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</si>
  <si>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</si>
  <si>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</si>
  <si>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</si>
  <si>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</si>
  <si>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</si>
  <si>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</si>
  <si>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</si>
  <si>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</si>
  <si>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</si>
  <si>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</si>
  <si>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</si>
  <si>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</si>
  <si>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</si>
  <si>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</si>
  <si>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</si>
  <si>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</si>
  <si>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</si>
  <si>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</si>
  <si>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</si>
  <si>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</si>
  <si>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</si>
  <si>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</si>
  <si>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</si>
  <si>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</si>
  <si>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</si>
  <si>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</si>
  <si>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</si>
  <si>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</si>
  <si>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</si>
  <si>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</si>
  <si>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</si>
  <si>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</si>
  <si>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</si>
  <si>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</si>
  <si>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</si>
  <si>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</si>
  <si>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</si>
  <si>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</si>
  <si>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</si>
  <si>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</si>
  <si>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</si>
  <si>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</si>
  <si>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</si>
  <si>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</si>
  <si>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</si>
  <si>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</si>
  <si>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</si>
  <si>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</si>
  <si>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</si>
  <si>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</si>
  <si>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</si>
  <si>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</si>
  <si>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</si>
  <si>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</si>
  <si>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</si>
  <si>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</si>
  <si>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</si>
  <si>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</si>
  <si>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</si>
  <si>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</si>
  <si>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</si>
  <si>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</si>
  <si>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</si>
  <si>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</si>
  <si>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</si>
  <si>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</si>
  <si>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</si>
  <si>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</si>
  <si>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</si>
  <si>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</si>
  <si>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</si>
  <si>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</si>
  <si>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</si>
  <si>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</si>
  <si>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</si>
  <si>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</si>
  <si>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</si>
  <si>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</si>
  <si>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</si>
  <si>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</si>
  <si>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</si>
  <si>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</si>
  <si>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</si>
  <si>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</si>
  <si>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</si>
  <si>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</si>
  <si>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</si>
  <si>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</si>
  <si>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</si>
  <si>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</si>
  <si>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</si>
  <si>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</si>
  <si>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</si>
  <si>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</si>
  <si>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</si>
  <si>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</si>
  <si>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</si>
  <si>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</si>
  <si>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</si>
  <si>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</si>
  <si>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</si>
  <si>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</si>
  <si>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</si>
  <si>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</si>
  <si>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</si>
  <si>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</si>
  <si>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</si>
  <si>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</si>
  <si>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</si>
  <si>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</si>
  <si>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</si>
  <si>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</si>
  <si>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</si>
  <si>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</si>
  <si>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</si>
  <si>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</si>
  <si>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</si>
  <si>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</si>
  <si>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</si>
  <si>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</si>
  <si>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</si>
  <si>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</si>
  <si>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</si>
  <si>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</si>
  <si>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</si>
  <si>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</si>
  <si>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</si>
  <si>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</si>
  <si>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</si>
  <si>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</si>
  <si>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</si>
  <si>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</si>
  <si>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</si>
  <si>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</si>
  <si>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</si>
  <si>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</si>
  <si>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</si>
  <si>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</si>
  <si>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</si>
  <si>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</si>
  <si>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</si>
  <si>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</si>
  <si>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</si>
  <si>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</si>
  <si>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</si>
  <si>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</si>
  <si>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</si>
  <si>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</si>
  <si>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</si>
  <si>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</si>
  <si>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</si>
  <si>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</si>
  <si>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</si>
  <si>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</si>
  <si>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</si>
  <si>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</si>
  <si>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</si>
  <si>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</si>
  <si>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</si>
  <si>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</si>
  <si>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</si>
  <si>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</si>
  <si>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</si>
  <si>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</si>
  <si>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 xml:space="preserve">Министертсво экономического развития Ульяновской области/Главное управление труда, занятости и социального благополучия Ульяновской области </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</si>
  <si>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</si>
  <si>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</si>
  <si>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</si>
  <si>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за 1 полугодие 2015 года          123,0</t>
  </si>
  <si>
    <t>7.6.</t>
  </si>
  <si>
    <t>за 1 полугодие 2015 года          96,6</t>
  </si>
  <si>
    <t>84,8*</t>
  </si>
  <si>
    <t xml:space="preserve">за 1 полугодие 2015 года 90,2 </t>
  </si>
  <si>
    <t>Министерство искусства и культурной политики Ульяновской области</t>
  </si>
  <si>
    <t>55,8*</t>
  </si>
  <si>
    <t>за 1 полугодие 2015 года 67,0</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</si>
  <si>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</si>
  <si>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</si>
  <si>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 xml:space="preserve">за 1 полугодие 2015 года 136,5 </t>
  </si>
  <si>
    <t>11.1.</t>
  </si>
  <si>
    <t>11.5.</t>
  </si>
  <si>
    <t>11.6.</t>
  </si>
  <si>
    <t>11.7.</t>
  </si>
  <si>
    <t>11.8.</t>
  </si>
  <si>
    <t>Главное управление труда, занятости, и социального благополучия Ульяновской области</t>
  </si>
  <si>
    <t>за 1 полугодие 2015 года 59,2</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</si>
  <si>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</si>
  <si>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</si>
  <si>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</si>
  <si>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за 1 полугодие 2015 года 50,1</t>
  </si>
  <si>
    <t>44,5*</t>
  </si>
  <si>
    <t>79,9*</t>
  </si>
  <si>
    <t>за 1 полугодие 2015 года 78,7</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</si>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</sst>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32">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u val="single"/>
      <sz val="11"/>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right/>
      <top/>
      <bottom style="thin"/>
    </border>
    <border>
      <left style="thin"/>
      <right style="thin"/>
      <top/>
      <bottom/>
    </border>
    <border>
      <left style="thin"/>
      <right/>
      <top style="thin"/>
      <bottom style="thin"/>
    </border>
    <border>
      <left/>
      <right/>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4" borderId="0" applyNumberFormat="0" applyBorder="0" applyAlignment="0" applyProtection="0"/>
  </cellStyleXfs>
  <cellXfs count="175">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8" fillId="0" borderId="0" xfId="0" applyFont="1" applyAlignment="1">
      <alignment vertical="top"/>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Fill="1" applyAlignment="1">
      <alignment/>
    </xf>
    <xf numFmtId="0" fontId="8" fillId="0" borderId="0" xfId="0" applyFont="1" applyBorder="1" applyAlignment="1">
      <alignment/>
    </xf>
    <xf numFmtId="0" fontId="9" fillId="0" borderId="0" xfId="0" applyFont="1" applyAlignment="1">
      <alignment horizontal="center"/>
    </xf>
    <xf numFmtId="0" fontId="5" fillId="0" borderId="0" xfId="0" applyFont="1" applyBorder="1" applyAlignment="1">
      <alignment/>
    </xf>
    <xf numFmtId="0" fontId="8" fillId="0" borderId="0" xfId="0" applyFont="1" applyAlignment="1">
      <alignment horizontal="center"/>
    </xf>
    <xf numFmtId="0" fontId="5" fillId="0" borderId="0" xfId="0" applyFont="1" applyFill="1" applyBorder="1" applyAlignment="1">
      <alignment horizontal="left" vertical="top" wrapText="1"/>
    </xf>
    <xf numFmtId="0" fontId="5" fillId="0" borderId="0" xfId="0" applyNumberFormat="1" applyFont="1" applyAlignment="1">
      <alignment wrapText="1"/>
    </xf>
    <xf numFmtId="0" fontId="5" fillId="0" borderId="0" xfId="0" applyFont="1" applyAlignment="1">
      <alignment wrapText="1"/>
    </xf>
    <xf numFmtId="49" fontId="8" fillId="0" borderId="0" xfId="0" applyNumberFormat="1" applyFont="1" applyAlignment="1">
      <alignment horizontal="center" wrapText="1"/>
    </xf>
    <xf numFmtId="49" fontId="5" fillId="0" borderId="0" xfId="0" applyNumberFormat="1" applyFont="1" applyAlignment="1">
      <alignment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top" wrapText="1"/>
    </xf>
    <xf numFmtId="14"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4"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0" fontId="5" fillId="24" borderId="0" xfId="0" applyFont="1" applyFill="1" applyAlignment="1">
      <alignment wrapText="1"/>
    </xf>
    <xf numFmtId="0" fontId="5" fillId="0" borderId="0" xfId="0" applyFont="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5" fillId="0" borderId="0" xfId="0" applyNumberFormat="1" applyFont="1" applyBorder="1" applyAlignment="1">
      <alignment/>
    </xf>
    <xf numFmtId="0" fontId="4" fillId="0" borderId="0" xfId="0" applyNumberFormat="1" applyFont="1" applyFill="1" applyBorder="1" applyAlignment="1">
      <alignment horizontal="center" vertical="top" wrapText="1"/>
    </xf>
    <xf numFmtId="0" fontId="7" fillId="24" borderId="10" xfId="0" applyFont="1" applyFill="1" applyBorder="1" applyAlignment="1">
      <alignment horizontal="center" vertical="top" wrapText="1"/>
    </xf>
    <xf numFmtId="0" fontId="4" fillId="24" borderId="10" xfId="55" applyFont="1" applyFill="1" applyBorder="1" applyAlignment="1">
      <alignment horizontal="center" vertical="top" wrapText="1"/>
      <protection/>
    </xf>
    <xf numFmtId="0" fontId="4" fillId="24" borderId="10" xfId="0"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0" fontId="4"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55"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1" xfId="0" applyFont="1" applyFill="1" applyBorder="1" applyAlignment="1">
      <alignment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5" fillId="24" borderId="0" xfId="0" applyFont="1" applyFill="1" applyAlignment="1">
      <alignment/>
    </xf>
    <xf numFmtId="164"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10" xfId="0" applyFont="1" applyFill="1" applyBorder="1" applyAlignment="1">
      <alignment/>
    </xf>
    <xf numFmtId="0" fontId="7" fillId="24" borderId="10" xfId="0" applyFont="1" applyFill="1" applyBorder="1" applyAlignment="1">
      <alignment horizontal="center" vertical="center"/>
    </xf>
    <xf numFmtId="0" fontId="4" fillId="24" borderId="10" xfId="0" applyFont="1" applyFill="1" applyBorder="1" applyAlignment="1">
      <alignment horizontal="center" wrapText="1"/>
    </xf>
    <xf numFmtId="49" fontId="4" fillId="24" borderId="10" xfId="0" applyNumberFormat="1" applyFont="1" applyFill="1" applyBorder="1" applyAlignment="1">
      <alignment vertical="center" wrapText="1"/>
    </xf>
    <xf numFmtId="0" fontId="4" fillId="24" borderId="10" xfId="0" applyFont="1" applyFill="1" applyBorder="1" applyAlignment="1">
      <alignment horizontal="center"/>
    </xf>
    <xf numFmtId="0" fontId="1" fillId="0" borderId="0" xfId="0" applyFont="1" applyAlignment="1">
      <alignment horizontal="right" wrapText="1"/>
    </xf>
    <xf numFmtId="16" fontId="4" fillId="24"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vertical="center" wrapText="1"/>
    </xf>
    <xf numFmtId="0" fontId="4" fillId="24" borderId="10" xfId="0" applyNumberFormat="1" applyFont="1" applyFill="1" applyBorder="1" applyAlignment="1">
      <alignment horizontal="center" vertical="center" wrapText="1"/>
    </xf>
    <xf numFmtId="14" fontId="4" fillId="24" borderId="10" xfId="54" applyNumberFormat="1" applyFont="1" applyFill="1" applyBorder="1" applyAlignment="1">
      <alignment horizontal="center" vertical="center" wrapText="1"/>
      <protection/>
    </xf>
    <xf numFmtId="14" fontId="7" fillId="24" borderId="10" xfId="54" applyNumberFormat="1" applyFont="1" applyFill="1" applyBorder="1" applyAlignment="1">
      <alignment horizontal="center" vertical="center" wrapText="1"/>
      <protection/>
    </xf>
    <xf numFmtId="49" fontId="7" fillId="24" borderId="10" xfId="0" applyNumberFormat="1" applyFont="1" applyFill="1" applyBorder="1" applyAlignment="1">
      <alignment horizontal="center" vertical="center" wrapText="1"/>
    </xf>
    <xf numFmtId="0" fontId="10" fillId="24" borderId="10" xfId="0" applyFont="1" applyFill="1" applyBorder="1" applyAlignment="1">
      <alignment vertical="center" wrapText="1"/>
    </xf>
    <xf numFmtId="14" fontId="4" fillId="24" borderId="10" xfId="55" applyNumberFormat="1" applyFont="1" applyFill="1" applyBorder="1" applyAlignment="1">
      <alignment horizontal="center" vertical="center" wrapText="1"/>
      <protection/>
    </xf>
    <xf numFmtId="14" fontId="7" fillId="24" borderId="10" xfId="55" applyNumberFormat="1" applyFont="1" applyFill="1" applyBorder="1" applyAlignment="1">
      <alignment horizontal="center" vertical="center" wrapText="1"/>
      <protection/>
    </xf>
    <xf numFmtId="0" fontId="4" fillId="24" borderId="10" xfId="54" applyNumberFormat="1" applyFont="1" applyFill="1" applyBorder="1" applyAlignment="1">
      <alignment horizontal="center" vertical="center" wrapText="1"/>
      <protection/>
    </xf>
    <xf numFmtId="0" fontId="4" fillId="24" borderId="10" xfId="54" applyFont="1" applyFill="1" applyBorder="1" applyAlignment="1">
      <alignment horizontal="center" vertical="center" wrapText="1"/>
      <protection/>
    </xf>
    <xf numFmtId="0" fontId="4" fillId="24" borderId="10" xfId="54" applyFont="1" applyFill="1" applyBorder="1" applyAlignment="1">
      <alignment horizontal="center" vertical="top" wrapText="1"/>
      <protection/>
    </xf>
    <xf numFmtId="49" fontId="4" fillId="24" borderId="10" xfId="54" applyNumberFormat="1" applyFont="1" applyFill="1" applyBorder="1" applyAlignment="1">
      <alignment horizontal="center" vertical="center" wrapText="1"/>
      <protection/>
    </xf>
    <xf numFmtId="0" fontId="7" fillId="24" borderId="10" xfId="55" applyFont="1" applyFill="1" applyBorder="1" applyAlignment="1">
      <alignment horizontal="center" vertical="center" wrapText="1"/>
      <protection/>
    </xf>
    <xf numFmtId="0" fontId="4" fillId="24" borderId="10" xfId="55" applyNumberFormat="1" applyFont="1" applyFill="1" applyBorder="1" applyAlignment="1">
      <alignment horizontal="center" vertical="center" wrapText="1"/>
      <protection/>
    </xf>
    <xf numFmtId="49" fontId="4" fillId="24" borderId="10" xfId="55" applyNumberFormat="1" applyFont="1" applyFill="1" applyBorder="1" applyAlignment="1">
      <alignment horizontal="center" vertical="center" wrapText="1"/>
      <protection/>
    </xf>
    <xf numFmtId="0" fontId="4" fillId="24" borderId="10" xfId="55" applyNumberFormat="1" applyFont="1" applyFill="1" applyBorder="1" applyAlignment="1">
      <alignment horizontal="center" vertical="top" wrapText="1"/>
      <protection/>
    </xf>
    <xf numFmtId="0" fontId="4" fillId="24" borderId="10" xfId="54" applyNumberFormat="1" applyFont="1" applyFill="1" applyBorder="1" applyAlignment="1">
      <alignment horizontal="center" vertical="top" wrapText="1"/>
      <protection/>
    </xf>
    <xf numFmtId="0" fontId="7" fillId="24" borderId="10" xfId="54" applyNumberFormat="1" applyFont="1" applyFill="1" applyBorder="1" applyAlignment="1">
      <alignment horizontal="center" vertical="top" wrapText="1"/>
      <protection/>
    </xf>
    <xf numFmtId="14" fontId="7" fillId="24" borderId="10" xfId="0" applyNumberFormat="1" applyFont="1" applyFill="1" applyBorder="1" applyAlignment="1">
      <alignment horizontal="center" vertical="center" wrapText="1"/>
    </xf>
    <xf numFmtId="0" fontId="4" fillId="24" borderId="10" xfId="0" applyFont="1" applyFill="1" applyBorder="1" applyAlignment="1" applyProtection="1">
      <alignment horizontal="center" vertical="top" wrapText="1"/>
      <protection locked="0"/>
    </xf>
    <xf numFmtId="0" fontId="11" fillId="24" borderId="10" xfId="0" applyFont="1" applyFill="1" applyBorder="1" applyAlignment="1">
      <alignment horizontal="center" vertical="center" wrapText="1"/>
    </xf>
    <xf numFmtId="14" fontId="7" fillId="24" borderId="10" xfId="53" applyNumberFormat="1" applyFont="1" applyFill="1" applyBorder="1" applyAlignment="1">
      <alignment horizontal="center" vertical="center" wrapText="1"/>
      <protection/>
    </xf>
    <xf numFmtId="49" fontId="7" fillId="24" borderId="10" xfId="53" applyNumberFormat="1" applyFont="1" applyFill="1" applyBorder="1" applyAlignment="1">
      <alignment horizontal="center" vertical="center" wrapText="1"/>
      <protection/>
    </xf>
    <xf numFmtId="0" fontId="7" fillId="24" borderId="10" xfId="53" applyFont="1" applyFill="1" applyBorder="1" applyAlignment="1">
      <alignment horizontal="center" vertical="center" wrapText="1"/>
      <protection/>
    </xf>
    <xf numFmtId="14" fontId="4" fillId="24" borderId="10" xfId="53" applyNumberFormat="1" applyFont="1" applyFill="1" applyBorder="1" applyAlignment="1">
      <alignment horizontal="center" vertical="center" wrapText="1"/>
      <protection/>
    </xf>
    <xf numFmtId="49" fontId="4" fillId="24" borderId="10" xfId="53" applyNumberFormat="1" applyFont="1" applyFill="1" applyBorder="1" applyAlignment="1">
      <alignment horizontal="center" vertical="center" wrapText="1"/>
      <protection/>
    </xf>
    <xf numFmtId="0" fontId="4" fillId="24" borderId="10" xfId="53"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0" fontId="5" fillId="24" borderId="10" xfId="0" applyFont="1" applyFill="1" applyBorder="1" applyAlignment="1">
      <alignment wrapText="1"/>
    </xf>
    <xf numFmtId="0" fontId="7" fillId="24" borderId="12" xfId="0" applyFont="1" applyFill="1" applyBorder="1" applyAlignment="1">
      <alignment horizontal="center" vertical="center" wrapText="1"/>
    </xf>
    <xf numFmtId="14" fontId="4" fillId="24" borderId="12"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0" fontId="4" fillId="24" borderId="12" xfId="0" applyFont="1" applyFill="1" applyBorder="1" applyAlignment="1">
      <alignment horizontal="center" vertical="top" wrapText="1"/>
    </xf>
    <xf numFmtId="0" fontId="5" fillId="24" borderId="0" xfId="0" applyFont="1" applyFill="1" applyAlignment="1">
      <alignment wrapText="1"/>
    </xf>
    <xf numFmtId="0" fontId="5" fillId="24" borderId="1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5" fontId="4" fillId="24" borderId="10" xfId="0" applyNumberFormat="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0" xfId="0" applyFont="1" applyFill="1" applyBorder="1" applyAlignment="1">
      <alignment vertical="top" wrapText="1"/>
    </xf>
    <xf numFmtId="0" fontId="4" fillId="24" borderId="10" xfId="0" applyFont="1" applyFill="1" applyBorder="1" applyAlignment="1">
      <alignment horizontal="center" vertical="top" wrapText="1"/>
    </xf>
    <xf numFmtId="2" fontId="4" fillId="24" borderId="12" xfId="64" applyNumberFormat="1" applyFont="1" applyFill="1" applyBorder="1" applyAlignment="1">
      <alignment horizontal="center" vertical="center" wrapText="1"/>
    </xf>
    <xf numFmtId="49" fontId="4" fillId="24" borderId="12" xfId="0" applyNumberFormat="1" applyFont="1" applyFill="1" applyBorder="1" applyAlignment="1">
      <alignment vertical="center" wrapText="1"/>
    </xf>
    <xf numFmtId="0" fontId="4" fillId="24" borderId="10" xfId="64" applyNumberFormat="1" applyFont="1" applyFill="1" applyBorder="1" applyAlignment="1">
      <alignment horizontal="center" vertical="center" wrapText="1"/>
    </xf>
    <xf numFmtId="43" fontId="4" fillId="24" borderId="10" xfId="64" applyFont="1" applyFill="1" applyBorder="1" applyAlignment="1">
      <alignment horizontal="center" vertical="center" wrapText="1"/>
    </xf>
    <xf numFmtId="0" fontId="4" fillId="0" borderId="10" xfId="0" applyFont="1" applyBorder="1" applyAlignment="1">
      <alignment horizontal="center" vertical="top" wrapText="1"/>
    </xf>
    <xf numFmtId="49" fontId="4" fillId="24" borderId="13"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5" fillId="24" borderId="10" xfId="0" applyFont="1" applyFill="1" applyBorder="1" applyAlignment="1">
      <alignment horizontal="center" vertical="center"/>
    </xf>
    <xf numFmtId="0"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24" borderId="10" xfId="66" applyNumberFormat="1" applyFont="1" applyFill="1" applyBorder="1" applyAlignment="1">
      <alignment horizontal="center" vertical="top" wrapText="1"/>
    </xf>
    <xf numFmtId="49" fontId="4" fillId="24" borderId="0" xfId="0" applyNumberFormat="1" applyFont="1" applyFill="1" applyAlignment="1">
      <alignment horizontal="center" vertical="center" wrapText="1"/>
    </xf>
    <xf numFmtId="0" fontId="4" fillId="0" borderId="10" xfId="0" applyFont="1" applyBorder="1" applyAlignment="1">
      <alignment horizontal="center" vertical="center" wrapText="1"/>
    </xf>
    <xf numFmtId="0" fontId="1" fillId="0" borderId="14" xfId="0" applyNumberFormat="1" applyFont="1" applyBorder="1" applyAlignment="1">
      <alignment horizontal="center" wrapText="1"/>
    </xf>
    <xf numFmtId="0" fontId="8" fillId="0" borderId="14" xfId="0" applyNumberFormat="1" applyFont="1" applyBorder="1" applyAlignment="1">
      <alignment horizontal="center" wrapText="1"/>
    </xf>
    <xf numFmtId="0" fontId="4" fillId="24" borderId="11"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0" xfId="0" applyFont="1" applyFill="1" applyBorder="1" applyAlignment="1">
      <alignment horizontal="center" vertical="top" wrapText="1"/>
    </xf>
    <xf numFmtId="0" fontId="6" fillId="24" borderId="10" xfId="54" applyFont="1" applyFill="1" applyBorder="1" applyAlignment="1">
      <alignment horizontal="center" vertical="center" wrapText="1"/>
      <protection/>
    </xf>
    <xf numFmtId="0" fontId="4" fillId="24" borderId="0" xfId="0" applyFont="1" applyFill="1" applyBorder="1" applyAlignment="1">
      <alignment horizontal="left" vertical="top" wrapText="1"/>
    </xf>
    <xf numFmtId="0" fontId="7" fillId="24" borderId="10" xfId="0" applyFont="1" applyFill="1" applyBorder="1" applyAlignment="1">
      <alignment horizontal="center" vertical="center" wrapText="1"/>
    </xf>
    <xf numFmtId="49" fontId="4" fillId="24"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24" borderId="10" xfId="0" applyFont="1" applyFill="1" applyBorder="1" applyAlignment="1">
      <alignment horizontal="center" vertical="center" wrapText="1"/>
    </xf>
    <xf numFmtId="49" fontId="6" fillId="0" borderId="0" xfId="0" applyNumberFormat="1" applyFont="1" applyAlignment="1">
      <alignment horizont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xf>
    <xf numFmtId="0" fontId="4" fillId="24" borderId="15" xfId="0" applyFont="1" applyFill="1" applyBorder="1" applyAlignment="1">
      <alignment horizontal="center" vertical="center"/>
    </xf>
    <xf numFmtId="0" fontId="6" fillId="0" borderId="10" xfId="0" applyFont="1" applyBorder="1" applyAlignment="1">
      <alignment horizontal="center" vertical="center" wrapText="1"/>
    </xf>
    <xf numFmtId="0" fontId="13" fillId="24" borderId="10"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6" fillId="24" borderId="16"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4" fillId="24" borderId="12" xfId="0" applyFont="1" applyFill="1" applyBorder="1" applyAlignment="1">
      <alignment horizontal="center" vertical="top" wrapText="1"/>
    </xf>
    <xf numFmtId="0" fontId="5" fillId="24" borderId="15" xfId="0" applyFont="1" applyFill="1" applyBorder="1" applyAlignment="1">
      <alignment horizontal="center" vertical="top" wrapText="1"/>
    </xf>
    <xf numFmtId="0" fontId="5" fillId="24" borderId="11" xfId="0" applyFont="1" applyFill="1" applyBorder="1" applyAlignment="1">
      <alignment horizontal="center" vertical="top" wrapText="1"/>
    </xf>
    <xf numFmtId="0" fontId="6" fillId="24" borderId="10"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1" xfId="0" applyFont="1" applyFill="1" applyBorder="1" applyAlignment="1">
      <alignment horizontal="center" vertical="center"/>
    </xf>
    <xf numFmtId="0" fontId="4" fillId="24" borderId="15" xfId="0" applyFont="1" applyFill="1" applyBorder="1" applyAlignment="1">
      <alignment horizontal="center" vertical="top" wrapText="1"/>
    </xf>
    <xf numFmtId="0" fontId="4" fillId="24" borderId="11" xfId="0" applyFont="1" applyFill="1" applyBorder="1" applyAlignment="1">
      <alignment horizontal="center" vertical="top" wrapText="1"/>
    </xf>
    <xf numFmtId="0" fontId="4" fillId="24" borderId="12" xfId="0" applyNumberFormat="1" applyFont="1" applyFill="1" applyBorder="1" applyAlignment="1">
      <alignment horizontal="center" vertical="center"/>
    </xf>
    <xf numFmtId="0" fontId="6" fillId="24" borderId="10" xfId="55" applyFont="1" applyFill="1" applyBorder="1" applyAlignment="1">
      <alignment horizontal="center" vertical="center" wrapText="1"/>
      <protection/>
    </xf>
    <xf numFmtId="0" fontId="6" fillId="24" borderId="16" xfId="0" applyFont="1" applyFill="1" applyBorder="1" applyAlignment="1">
      <alignment horizontal="center"/>
    </xf>
    <xf numFmtId="0" fontId="6" fillId="24" borderId="17" xfId="0" applyFont="1" applyFill="1" applyBorder="1" applyAlignment="1">
      <alignment horizontal="center"/>
    </xf>
    <xf numFmtId="0" fontId="6" fillId="24" borderId="13" xfId="0" applyFont="1" applyFill="1" applyBorder="1" applyAlignment="1">
      <alignment horizontal="center"/>
    </xf>
    <xf numFmtId="0" fontId="4" fillId="0" borderId="18" xfId="0" applyFont="1" applyBorder="1" applyAlignment="1">
      <alignment horizontal="left" vertical="top" wrapText="1"/>
    </xf>
    <xf numFmtId="0" fontId="4" fillId="24" borderId="10" xfId="0" applyNumberFormat="1" applyFont="1" applyFill="1" applyBorder="1" applyAlignment="1">
      <alignment horizontal="center" vertical="center" wrapText="1"/>
    </xf>
    <xf numFmtId="0" fontId="6" fillId="25" borderId="16" xfId="0" applyFont="1" applyFill="1" applyBorder="1" applyAlignment="1">
      <alignment horizontal="center" vertical="center" wrapText="1"/>
    </xf>
    <xf numFmtId="0" fontId="6" fillId="25" borderId="17" xfId="0" applyFont="1" applyFill="1" applyBorder="1" applyAlignment="1">
      <alignment horizontal="center" vertical="center" wrapText="1"/>
    </xf>
    <xf numFmtId="0" fontId="6" fillId="25" borderId="13"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tabSelected="1" view="pageBreakPreview" zoomScaleSheetLayoutView="100" zoomScalePageLayoutView="0" workbookViewId="0" topLeftCell="A1">
      <selection activeCell="K106" sqref="A4:K106"/>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40"/>
      <c r="G1" s="140"/>
      <c r="H1" s="3"/>
      <c r="I1" s="3"/>
      <c r="J1" s="3"/>
      <c r="K1" s="4" t="s">
        <v>299</v>
      </c>
    </row>
    <row r="2" spans="1:11" ht="27" customHeight="1">
      <c r="A2" s="127" t="s">
        <v>344</v>
      </c>
      <c r="B2" s="127"/>
      <c r="C2" s="127"/>
      <c r="D2" s="127"/>
      <c r="E2" s="127"/>
      <c r="F2" s="127"/>
      <c r="G2" s="127"/>
      <c r="H2" s="127"/>
      <c r="I2" s="127"/>
      <c r="J2" s="127"/>
      <c r="K2" s="127"/>
    </row>
    <row r="3" spans="1:11" ht="11.25">
      <c r="A3" s="141" t="s">
        <v>310</v>
      </c>
      <c r="B3" s="141"/>
      <c r="C3" s="141"/>
      <c r="D3" s="141"/>
      <c r="E3" s="141"/>
      <c r="F3" s="141"/>
      <c r="G3" s="141"/>
      <c r="H3" s="141"/>
      <c r="I3" s="141"/>
      <c r="J3" s="141"/>
      <c r="K3" s="141"/>
    </row>
    <row r="4" spans="1:11" ht="31.5" customHeight="1">
      <c r="A4" s="142" t="s">
        <v>288</v>
      </c>
      <c r="B4" s="141" t="s">
        <v>345</v>
      </c>
      <c r="C4" s="141" t="s">
        <v>311</v>
      </c>
      <c r="D4" s="141" t="s">
        <v>312</v>
      </c>
      <c r="E4" s="141" t="s">
        <v>136</v>
      </c>
      <c r="F4" s="141" t="s">
        <v>171</v>
      </c>
      <c r="G4" s="141" t="s">
        <v>313</v>
      </c>
      <c r="H4" s="141"/>
      <c r="I4" s="141"/>
      <c r="J4" s="141"/>
      <c r="K4" s="141" t="s">
        <v>314</v>
      </c>
    </row>
    <row r="5" spans="1:11" ht="36" customHeight="1">
      <c r="A5" s="143"/>
      <c r="B5" s="141"/>
      <c r="C5" s="141"/>
      <c r="D5" s="141"/>
      <c r="E5" s="141"/>
      <c r="F5" s="141"/>
      <c r="G5" s="5" t="s">
        <v>315</v>
      </c>
      <c r="H5" s="5" t="s">
        <v>316</v>
      </c>
      <c r="I5" s="5" t="s">
        <v>317</v>
      </c>
      <c r="J5" s="5" t="s">
        <v>318</v>
      </c>
      <c r="K5" s="141"/>
    </row>
    <row r="6" spans="1:11" ht="10.5" customHeight="1">
      <c r="A6" s="5">
        <v>1</v>
      </c>
      <c r="B6" s="5">
        <v>2</v>
      </c>
      <c r="C6" s="5">
        <v>3</v>
      </c>
      <c r="D6" s="5">
        <v>4</v>
      </c>
      <c r="E6" s="5">
        <v>5</v>
      </c>
      <c r="F6" s="5">
        <v>6</v>
      </c>
      <c r="G6" s="5">
        <v>7</v>
      </c>
      <c r="H6" s="5">
        <v>8</v>
      </c>
      <c r="I6" s="5">
        <v>9</v>
      </c>
      <c r="J6" s="5">
        <v>10</v>
      </c>
      <c r="K6" s="5">
        <v>11</v>
      </c>
    </row>
    <row r="7" spans="1:11" ht="45">
      <c r="A7" s="5" t="s">
        <v>184</v>
      </c>
      <c r="B7" s="130">
        <v>597</v>
      </c>
      <c r="C7" s="142" t="s">
        <v>321</v>
      </c>
      <c r="D7" s="142" t="s">
        <v>319</v>
      </c>
      <c r="E7" s="142" t="s">
        <v>346</v>
      </c>
      <c r="F7" s="5">
        <v>2012</v>
      </c>
      <c r="G7" s="142" t="s">
        <v>271</v>
      </c>
      <c r="H7" s="5">
        <v>108</v>
      </c>
      <c r="I7" s="5">
        <v>108.4</v>
      </c>
      <c r="J7" s="5">
        <f>I7-H7</f>
        <v>0.4000000000000057</v>
      </c>
      <c r="K7" s="5" t="s">
        <v>130</v>
      </c>
    </row>
    <row r="8" spans="1:11" ht="56.25">
      <c r="A8" s="6" t="s">
        <v>323</v>
      </c>
      <c r="B8" s="131"/>
      <c r="C8" s="128"/>
      <c r="D8" s="128"/>
      <c r="E8" s="128"/>
      <c r="F8" s="5">
        <v>2013</v>
      </c>
      <c r="G8" s="128"/>
      <c r="H8" s="7">
        <v>115</v>
      </c>
      <c r="I8" s="7">
        <v>113.9</v>
      </c>
      <c r="J8" s="7">
        <f>H8-I8</f>
        <v>1.0999999999999943</v>
      </c>
      <c r="K8" s="5" t="s">
        <v>120</v>
      </c>
    </row>
    <row r="9" spans="1:11" ht="56.25">
      <c r="A9" s="6" t="s">
        <v>30</v>
      </c>
      <c r="B9" s="131"/>
      <c r="C9" s="128"/>
      <c r="D9" s="128"/>
      <c r="E9" s="128"/>
      <c r="F9" s="5">
        <v>2014</v>
      </c>
      <c r="G9" s="128"/>
      <c r="H9" s="7">
        <v>120</v>
      </c>
      <c r="I9" s="5">
        <v>116.9</v>
      </c>
      <c r="J9" s="7">
        <f>H9-I9</f>
        <v>3.0999999999999943</v>
      </c>
      <c r="K9" s="5" t="s">
        <v>121</v>
      </c>
    </row>
    <row r="10" spans="1:11" ht="11.25">
      <c r="A10" s="6" t="s">
        <v>325</v>
      </c>
      <c r="B10" s="131"/>
      <c r="C10" s="128"/>
      <c r="D10" s="128"/>
      <c r="E10" s="128"/>
      <c r="F10" s="5">
        <v>2015</v>
      </c>
      <c r="G10" s="128"/>
      <c r="H10" s="7">
        <v>124</v>
      </c>
      <c r="I10" s="7"/>
      <c r="J10" s="7"/>
      <c r="K10" s="5"/>
    </row>
    <row r="11" spans="1:11" ht="11.25">
      <c r="A11" s="6" t="s">
        <v>29</v>
      </c>
      <c r="B11" s="131"/>
      <c r="C11" s="128"/>
      <c r="D11" s="128"/>
      <c r="E11" s="128"/>
      <c r="F11" s="5">
        <v>2016</v>
      </c>
      <c r="G11" s="128"/>
      <c r="H11" s="7">
        <v>130</v>
      </c>
      <c r="I11" s="7"/>
      <c r="J11" s="7"/>
      <c r="K11" s="5"/>
    </row>
    <row r="12" spans="1:11" ht="11.25">
      <c r="A12" s="6" t="s">
        <v>28</v>
      </c>
      <c r="B12" s="131"/>
      <c r="C12" s="128"/>
      <c r="D12" s="128"/>
      <c r="E12" s="128"/>
      <c r="F12" s="5">
        <v>2017</v>
      </c>
      <c r="G12" s="128"/>
      <c r="H12" s="7">
        <v>137</v>
      </c>
      <c r="I12" s="7"/>
      <c r="J12" s="7"/>
      <c r="K12" s="5"/>
    </row>
    <row r="13" spans="1:11" ht="11.25">
      <c r="A13" s="6" t="s">
        <v>27</v>
      </c>
      <c r="B13" s="132"/>
      <c r="C13" s="143"/>
      <c r="D13" s="143"/>
      <c r="E13" s="143"/>
      <c r="F13" s="5">
        <v>2018</v>
      </c>
      <c r="G13" s="143"/>
      <c r="H13" s="7">
        <v>140</v>
      </c>
      <c r="I13" s="7"/>
      <c r="J13" s="7"/>
      <c r="K13" s="5"/>
    </row>
    <row r="14" spans="1:11" ht="45">
      <c r="A14" s="51" t="s">
        <v>26</v>
      </c>
      <c r="B14" s="147">
        <v>597</v>
      </c>
      <c r="C14" s="144" t="s">
        <v>172</v>
      </c>
      <c r="D14" s="144" t="s">
        <v>319</v>
      </c>
      <c r="E14" s="144" t="s">
        <v>347</v>
      </c>
      <c r="F14" s="49">
        <v>2012</v>
      </c>
      <c r="G14" s="144" t="s">
        <v>272</v>
      </c>
      <c r="H14" s="49">
        <v>100</v>
      </c>
      <c r="I14" s="49" t="s">
        <v>348</v>
      </c>
      <c r="J14" s="49">
        <f>104.6-100</f>
        <v>4.599999999999994</v>
      </c>
      <c r="K14" s="49" t="s">
        <v>229</v>
      </c>
    </row>
    <row r="15" spans="1:11" ht="38.25" customHeight="1">
      <c r="A15" s="51" t="s">
        <v>25</v>
      </c>
      <c r="B15" s="148"/>
      <c r="C15" s="145"/>
      <c r="D15" s="145"/>
      <c r="E15" s="145"/>
      <c r="F15" s="49">
        <v>2013</v>
      </c>
      <c r="G15" s="145"/>
      <c r="H15" s="49">
        <v>100</v>
      </c>
      <c r="I15" s="49">
        <v>103.6</v>
      </c>
      <c r="J15" s="49">
        <f>I15-H15</f>
        <v>3.5999999999999943</v>
      </c>
      <c r="K15" s="49" t="s">
        <v>229</v>
      </c>
    </row>
    <row r="16" spans="1:11" ht="45">
      <c r="A16" s="51" t="s">
        <v>24</v>
      </c>
      <c r="B16" s="148"/>
      <c r="C16" s="145"/>
      <c r="D16" s="145"/>
      <c r="E16" s="145"/>
      <c r="F16" s="49">
        <v>2014</v>
      </c>
      <c r="G16" s="145"/>
      <c r="H16" s="49">
        <v>100</v>
      </c>
      <c r="I16" s="50">
        <v>106.5</v>
      </c>
      <c r="J16" s="49">
        <f>I16-H16</f>
        <v>6.5</v>
      </c>
      <c r="K16" s="52" t="s">
        <v>229</v>
      </c>
    </row>
    <row r="17" spans="1:11" ht="45">
      <c r="A17" s="51" t="s">
        <v>22</v>
      </c>
      <c r="B17" s="148"/>
      <c r="C17" s="145"/>
      <c r="D17" s="145"/>
      <c r="E17" s="145"/>
      <c r="F17" s="49">
        <v>2015</v>
      </c>
      <c r="G17" s="145"/>
      <c r="H17" s="49">
        <v>100</v>
      </c>
      <c r="I17" s="49" t="s">
        <v>350</v>
      </c>
      <c r="J17" s="49">
        <f>123-100</f>
        <v>23</v>
      </c>
      <c r="K17" s="52" t="s">
        <v>229</v>
      </c>
    </row>
    <row r="18" spans="1:11" ht="11.25">
      <c r="A18" s="51" t="s">
        <v>23</v>
      </c>
      <c r="B18" s="148"/>
      <c r="C18" s="145"/>
      <c r="D18" s="145"/>
      <c r="E18" s="145"/>
      <c r="F18" s="49">
        <v>2016</v>
      </c>
      <c r="G18" s="145"/>
      <c r="H18" s="49">
        <v>100</v>
      </c>
      <c r="I18" s="49"/>
      <c r="J18" s="49"/>
      <c r="K18" s="49"/>
    </row>
    <row r="19" spans="1:11" ht="11.25">
      <c r="A19" s="51" t="s">
        <v>149</v>
      </c>
      <c r="B19" s="148"/>
      <c r="C19" s="145"/>
      <c r="D19" s="145"/>
      <c r="E19" s="145"/>
      <c r="F19" s="49">
        <v>2017</v>
      </c>
      <c r="G19" s="145"/>
      <c r="H19" s="49">
        <v>100</v>
      </c>
      <c r="I19" s="49"/>
      <c r="J19" s="49"/>
      <c r="K19" s="49"/>
    </row>
    <row r="20" spans="1:11" ht="11.25">
      <c r="A20" s="51" t="s">
        <v>21</v>
      </c>
      <c r="B20" s="126"/>
      <c r="C20" s="146"/>
      <c r="D20" s="146"/>
      <c r="E20" s="146"/>
      <c r="F20" s="49">
        <v>2018</v>
      </c>
      <c r="G20" s="146"/>
      <c r="H20" s="49">
        <v>100</v>
      </c>
      <c r="I20" s="49"/>
      <c r="J20" s="49"/>
      <c r="K20" s="49"/>
    </row>
    <row r="21" spans="1:11" ht="37.5" customHeight="1">
      <c r="A21" s="51" t="s">
        <v>20</v>
      </c>
      <c r="B21" s="129">
        <v>597</v>
      </c>
      <c r="C21" s="139" t="s">
        <v>269</v>
      </c>
      <c r="D21" s="139" t="s">
        <v>319</v>
      </c>
      <c r="E21" s="139" t="s">
        <v>347</v>
      </c>
      <c r="F21" s="49">
        <v>2012</v>
      </c>
      <c r="G21" s="139" t="s">
        <v>273</v>
      </c>
      <c r="H21" s="49">
        <v>77.2</v>
      </c>
      <c r="I21" s="49" t="s">
        <v>37</v>
      </c>
      <c r="J21" s="49"/>
      <c r="K21" s="52"/>
    </row>
    <row r="22" spans="1:11" ht="38.25" customHeight="1">
      <c r="A22" s="51" t="s">
        <v>19</v>
      </c>
      <c r="B22" s="129"/>
      <c r="C22" s="139"/>
      <c r="D22" s="139"/>
      <c r="E22" s="139"/>
      <c r="F22" s="49">
        <v>2013</v>
      </c>
      <c r="G22" s="139"/>
      <c r="H22" s="49">
        <v>100</v>
      </c>
      <c r="I22" s="52">
        <v>97.7</v>
      </c>
      <c r="J22" s="52">
        <f>H22-I22</f>
        <v>2.299999999999997</v>
      </c>
      <c r="K22" s="52" t="s">
        <v>254</v>
      </c>
    </row>
    <row r="23" spans="1:11" ht="45">
      <c r="A23" s="51" t="s">
        <v>18</v>
      </c>
      <c r="B23" s="129"/>
      <c r="C23" s="139"/>
      <c r="D23" s="139"/>
      <c r="E23" s="139"/>
      <c r="F23" s="49">
        <v>2014</v>
      </c>
      <c r="G23" s="139"/>
      <c r="H23" s="49">
        <v>100</v>
      </c>
      <c r="I23" s="52">
        <v>100.8</v>
      </c>
      <c r="J23" s="52">
        <f>I23-H23</f>
        <v>0.7999999999999972</v>
      </c>
      <c r="K23" s="49" t="s">
        <v>229</v>
      </c>
    </row>
    <row r="24" spans="1:11" ht="45">
      <c r="A24" s="51" t="s">
        <v>191</v>
      </c>
      <c r="B24" s="129"/>
      <c r="C24" s="139"/>
      <c r="D24" s="139"/>
      <c r="E24" s="139"/>
      <c r="F24" s="49">
        <v>2015</v>
      </c>
      <c r="G24" s="139"/>
      <c r="H24" s="49">
        <v>100</v>
      </c>
      <c r="I24" s="52" t="s">
        <v>352</v>
      </c>
      <c r="J24" s="52">
        <f>100-96.6</f>
        <v>3.4000000000000057</v>
      </c>
      <c r="K24" s="52" t="s">
        <v>254</v>
      </c>
    </row>
    <row r="25" spans="1:11" ht="11.25">
      <c r="A25" s="51" t="s">
        <v>17</v>
      </c>
      <c r="B25" s="129"/>
      <c r="C25" s="139"/>
      <c r="D25" s="139"/>
      <c r="E25" s="139"/>
      <c r="F25" s="49">
        <v>2016</v>
      </c>
      <c r="G25" s="139"/>
      <c r="H25" s="49">
        <v>100</v>
      </c>
      <c r="I25" s="52"/>
      <c r="J25" s="52"/>
      <c r="K25" s="52"/>
    </row>
    <row r="26" spans="1:11" ht="11.25">
      <c r="A26" s="51" t="s">
        <v>16</v>
      </c>
      <c r="B26" s="129"/>
      <c r="C26" s="139"/>
      <c r="D26" s="139"/>
      <c r="E26" s="139"/>
      <c r="F26" s="49">
        <v>2017</v>
      </c>
      <c r="G26" s="139"/>
      <c r="H26" s="49">
        <v>100</v>
      </c>
      <c r="I26" s="52"/>
      <c r="J26" s="52"/>
      <c r="K26" s="52"/>
    </row>
    <row r="27" spans="1:11" ht="11.25">
      <c r="A27" s="51" t="s">
        <v>351</v>
      </c>
      <c r="B27" s="129"/>
      <c r="C27" s="139"/>
      <c r="D27" s="139"/>
      <c r="E27" s="139"/>
      <c r="F27" s="49">
        <v>2018</v>
      </c>
      <c r="G27" s="139"/>
      <c r="H27" s="49">
        <v>100</v>
      </c>
      <c r="I27" s="52"/>
      <c r="J27" s="52"/>
      <c r="K27" s="52"/>
    </row>
    <row r="28" spans="1:11" ht="38.25" customHeight="1">
      <c r="A28" s="51" t="s">
        <v>15</v>
      </c>
      <c r="B28" s="129">
        <v>597</v>
      </c>
      <c r="C28" s="139" t="s">
        <v>177</v>
      </c>
      <c r="D28" s="139" t="s">
        <v>298</v>
      </c>
      <c r="E28" s="139" t="s">
        <v>347</v>
      </c>
      <c r="F28" s="49">
        <v>2012</v>
      </c>
      <c r="G28" s="49"/>
      <c r="H28" s="49">
        <v>71.1</v>
      </c>
      <c r="I28" s="49" t="s">
        <v>353</v>
      </c>
      <c r="J28" s="49">
        <f>84.8-71.7</f>
        <v>13.099999999999994</v>
      </c>
      <c r="K28" s="52" t="s">
        <v>229</v>
      </c>
    </row>
    <row r="29" spans="1:11" ht="45">
      <c r="A29" s="51" t="s">
        <v>14</v>
      </c>
      <c r="B29" s="129"/>
      <c r="C29" s="139"/>
      <c r="D29" s="139"/>
      <c r="E29" s="139"/>
      <c r="F29" s="49">
        <v>2013</v>
      </c>
      <c r="G29" s="139" t="s">
        <v>274</v>
      </c>
      <c r="H29" s="49">
        <v>83.9</v>
      </c>
      <c r="I29" s="49">
        <v>88.3</v>
      </c>
      <c r="J29" s="49">
        <f>I29-H29</f>
        <v>4.3999999999999915</v>
      </c>
      <c r="K29" s="53" t="s">
        <v>229</v>
      </c>
    </row>
    <row r="30" spans="1:11" ht="45">
      <c r="A30" s="51" t="s">
        <v>13</v>
      </c>
      <c r="B30" s="129"/>
      <c r="C30" s="139"/>
      <c r="D30" s="139"/>
      <c r="E30" s="139"/>
      <c r="F30" s="49">
        <v>2014</v>
      </c>
      <c r="G30" s="139"/>
      <c r="H30" s="49">
        <v>80</v>
      </c>
      <c r="I30" s="49">
        <v>84.3</v>
      </c>
      <c r="J30" s="49">
        <f>I30-H30</f>
        <v>4.299999999999997</v>
      </c>
      <c r="K30" s="49" t="s">
        <v>229</v>
      </c>
    </row>
    <row r="31" spans="1:11" ht="45">
      <c r="A31" s="51" t="s">
        <v>193</v>
      </c>
      <c r="B31" s="129"/>
      <c r="C31" s="139"/>
      <c r="D31" s="139"/>
      <c r="E31" s="139"/>
      <c r="F31" s="49">
        <v>2015</v>
      </c>
      <c r="G31" s="139"/>
      <c r="H31" s="49">
        <v>80</v>
      </c>
      <c r="I31" s="49" t="s">
        <v>354</v>
      </c>
      <c r="J31" s="49">
        <f>90.2-80</f>
        <v>10.200000000000003</v>
      </c>
      <c r="K31" s="49" t="s">
        <v>229</v>
      </c>
    </row>
    <row r="32" spans="1:11" ht="11.25">
      <c r="A32" s="51" t="s">
        <v>12</v>
      </c>
      <c r="B32" s="129"/>
      <c r="C32" s="139"/>
      <c r="D32" s="139"/>
      <c r="E32" s="139"/>
      <c r="F32" s="49">
        <v>2016</v>
      </c>
      <c r="G32" s="139"/>
      <c r="H32" s="49">
        <v>90</v>
      </c>
      <c r="I32" s="49"/>
      <c r="J32" s="49"/>
      <c r="K32" s="49"/>
    </row>
    <row r="33" spans="1:11" ht="11.25">
      <c r="A33" s="51" t="s">
        <v>11</v>
      </c>
      <c r="B33" s="129"/>
      <c r="C33" s="139"/>
      <c r="D33" s="139"/>
      <c r="E33" s="139"/>
      <c r="F33" s="49">
        <v>2017</v>
      </c>
      <c r="G33" s="139"/>
      <c r="H33" s="49">
        <v>100</v>
      </c>
      <c r="I33" s="49"/>
      <c r="J33" s="49"/>
      <c r="K33" s="49"/>
    </row>
    <row r="34" spans="1:11" ht="11.25">
      <c r="A34" s="51" t="s">
        <v>10</v>
      </c>
      <c r="B34" s="129"/>
      <c r="C34" s="139"/>
      <c r="D34" s="139"/>
      <c r="E34" s="139"/>
      <c r="F34" s="49">
        <v>2018</v>
      </c>
      <c r="G34" s="139"/>
      <c r="H34" s="49">
        <v>100</v>
      </c>
      <c r="I34" s="49"/>
      <c r="J34" s="49"/>
      <c r="K34" s="49"/>
    </row>
    <row r="35" spans="1:11" ht="45">
      <c r="A35" s="51" t="s">
        <v>9</v>
      </c>
      <c r="B35" s="139">
        <v>597</v>
      </c>
      <c r="C35" s="139" t="s">
        <v>309</v>
      </c>
      <c r="D35" s="139" t="s">
        <v>298</v>
      </c>
      <c r="E35" s="139" t="s">
        <v>355</v>
      </c>
      <c r="F35" s="49">
        <v>2012</v>
      </c>
      <c r="G35" s="139" t="s">
        <v>274</v>
      </c>
      <c r="H35" s="49">
        <v>47.3</v>
      </c>
      <c r="I35" s="49" t="s">
        <v>356</v>
      </c>
      <c r="J35" s="49">
        <f>55.8-47.3</f>
        <v>8.5</v>
      </c>
      <c r="K35" s="49" t="s">
        <v>229</v>
      </c>
    </row>
    <row r="36" spans="1:11" ht="38.25" customHeight="1">
      <c r="A36" s="51" t="s">
        <v>8</v>
      </c>
      <c r="B36" s="139"/>
      <c r="C36" s="139"/>
      <c r="D36" s="139"/>
      <c r="E36" s="139"/>
      <c r="F36" s="49">
        <v>2013</v>
      </c>
      <c r="G36" s="139"/>
      <c r="H36" s="49">
        <v>56.1</v>
      </c>
      <c r="I36" s="49">
        <v>59.9</v>
      </c>
      <c r="J36" s="49">
        <f>I36-H36</f>
        <v>3.799999999999997</v>
      </c>
      <c r="K36" s="49" t="s">
        <v>229</v>
      </c>
    </row>
    <row r="37" spans="1:11" ht="45">
      <c r="A37" s="51" t="s">
        <v>195</v>
      </c>
      <c r="B37" s="139"/>
      <c r="C37" s="139"/>
      <c r="D37" s="139"/>
      <c r="E37" s="139"/>
      <c r="F37" s="49">
        <v>2014</v>
      </c>
      <c r="G37" s="139"/>
      <c r="H37" s="49">
        <v>64.9</v>
      </c>
      <c r="I37" s="49">
        <v>67.3</v>
      </c>
      <c r="J37" s="49">
        <f>I37-H37</f>
        <v>2.3999999999999915</v>
      </c>
      <c r="K37" s="49" t="s">
        <v>229</v>
      </c>
    </row>
    <row r="38" spans="1:11" ht="45">
      <c r="A38" s="51" t="s">
        <v>326</v>
      </c>
      <c r="B38" s="139"/>
      <c r="C38" s="139"/>
      <c r="D38" s="139"/>
      <c r="E38" s="139"/>
      <c r="F38" s="49">
        <v>2015</v>
      </c>
      <c r="G38" s="139"/>
      <c r="H38" s="49">
        <v>65.2</v>
      </c>
      <c r="I38" s="49" t="s">
        <v>357</v>
      </c>
      <c r="J38" s="49">
        <f>67-65.2</f>
        <v>1.7999999999999972</v>
      </c>
      <c r="K38" s="49" t="s">
        <v>229</v>
      </c>
    </row>
    <row r="39" spans="1:11" ht="11.25">
      <c r="A39" s="51" t="s">
        <v>7</v>
      </c>
      <c r="B39" s="139"/>
      <c r="C39" s="139"/>
      <c r="D39" s="139"/>
      <c r="E39" s="139"/>
      <c r="F39" s="49">
        <v>2016</v>
      </c>
      <c r="G39" s="139"/>
      <c r="H39" s="49">
        <v>82.4</v>
      </c>
      <c r="I39" s="49"/>
      <c r="J39" s="49"/>
      <c r="K39" s="49"/>
    </row>
    <row r="40" spans="1:11" ht="11.25">
      <c r="A40" s="51" t="s">
        <v>6</v>
      </c>
      <c r="B40" s="139"/>
      <c r="C40" s="139"/>
      <c r="D40" s="139"/>
      <c r="E40" s="139"/>
      <c r="F40" s="49">
        <v>2017</v>
      </c>
      <c r="G40" s="139"/>
      <c r="H40" s="49">
        <v>91.2</v>
      </c>
      <c r="I40" s="49"/>
      <c r="J40" s="49"/>
      <c r="K40" s="49"/>
    </row>
    <row r="41" spans="1:11" ht="11.25">
      <c r="A41" s="51" t="s">
        <v>5</v>
      </c>
      <c r="B41" s="139"/>
      <c r="C41" s="139"/>
      <c r="D41" s="139"/>
      <c r="E41" s="139"/>
      <c r="F41" s="49">
        <v>2018</v>
      </c>
      <c r="G41" s="139"/>
      <c r="H41" s="49">
        <v>100</v>
      </c>
      <c r="I41" s="49"/>
      <c r="J41" s="49"/>
      <c r="K41" s="49"/>
    </row>
    <row r="42" spans="1:11" ht="11.25">
      <c r="A42" s="51" t="s">
        <v>4</v>
      </c>
      <c r="B42" s="129">
        <v>597</v>
      </c>
      <c r="C42" s="139" t="s">
        <v>358</v>
      </c>
      <c r="D42" s="139" t="s">
        <v>298</v>
      </c>
      <c r="E42" s="139" t="s">
        <v>135</v>
      </c>
      <c r="F42" s="49">
        <v>2012</v>
      </c>
      <c r="G42" s="139" t="s">
        <v>275</v>
      </c>
      <c r="H42" s="49" t="s">
        <v>255</v>
      </c>
      <c r="I42" s="49" t="s">
        <v>359</v>
      </c>
      <c r="J42" s="49"/>
      <c r="K42" s="49"/>
    </row>
    <row r="43" spans="1:11" ht="38.25" customHeight="1">
      <c r="A43" s="51" t="s">
        <v>320</v>
      </c>
      <c r="B43" s="129"/>
      <c r="C43" s="139"/>
      <c r="D43" s="139"/>
      <c r="E43" s="139"/>
      <c r="F43" s="49">
        <v>2013</v>
      </c>
      <c r="G43" s="139"/>
      <c r="H43" s="49">
        <v>146.1</v>
      </c>
      <c r="I43" s="49">
        <v>151.8</v>
      </c>
      <c r="J43" s="49">
        <f>I43-H43</f>
        <v>5.700000000000017</v>
      </c>
      <c r="K43" s="49" t="s">
        <v>265</v>
      </c>
    </row>
    <row r="44" spans="1:11" ht="33.75">
      <c r="A44" s="51" t="s">
        <v>327</v>
      </c>
      <c r="B44" s="129"/>
      <c r="C44" s="139"/>
      <c r="D44" s="139"/>
      <c r="E44" s="139"/>
      <c r="F44" s="49">
        <v>2014</v>
      </c>
      <c r="G44" s="139"/>
      <c r="H44" s="49">
        <v>131.6</v>
      </c>
      <c r="I44" s="49">
        <v>145.8</v>
      </c>
      <c r="J44" s="49">
        <f>I44-H44</f>
        <v>14.200000000000017</v>
      </c>
      <c r="K44" s="53" t="s">
        <v>222</v>
      </c>
    </row>
    <row r="45" spans="1:11" ht="44.25" customHeight="1">
      <c r="A45" s="51" t="s">
        <v>328</v>
      </c>
      <c r="B45" s="129"/>
      <c r="C45" s="139"/>
      <c r="D45" s="139"/>
      <c r="E45" s="139"/>
      <c r="F45" s="49">
        <v>2015</v>
      </c>
      <c r="G45" s="139"/>
      <c r="H45" s="49">
        <v>137</v>
      </c>
      <c r="I45" s="49" t="s">
        <v>360</v>
      </c>
      <c r="J45" s="49">
        <f>137-136.5</f>
        <v>0.5</v>
      </c>
      <c r="K45" s="49" t="s">
        <v>132</v>
      </c>
    </row>
    <row r="46" spans="1:11" ht="11.25">
      <c r="A46" s="51" t="s">
        <v>329</v>
      </c>
      <c r="B46" s="129"/>
      <c r="C46" s="139"/>
      <c r="D46" s="139"/>
      <c r="E46" s="139"/>
      <c r="F46" s="49">
        <v>2016</v>
      </c>
      <c r="G46" s="139"/>
      <c r="H46" s="49">
        <v>159.6</v>
      </c>
      <c r="I46" s="49"/>
      <c r="J46" s="49"/>
      <c r="K46" s="49"/>
    </row>
    <row r="47" spans="1:11" ht="11.25">
      <c r="A47" s="51" t="s">
        <v>330</v>
      </c>
      <c r="B47" s="129"/>
      <c r="C47" s="139"/>
      <c r="D47" s="139"/>
      <c r="E47" s="139"/>
      <c r="F47" s="49">
        <v>2017</v>
      </c>
      <c r="G47" s="139"/>
      <c r="H47" s="49">
        <v>200</v>
      </c>
      <c r="I47" s="49"/>
      <c r="J47" s="49"/>
      <c r="K47" s="49"/>
    </row>
    <row r="48" spans="1:11" ht="11.25">
      <c r="A48" s="51" t="s">
        <v>331</v>
      </c>
      <c r="B48" s="129"/>
      <c r="C48" s="139"/>
      <c r="D48" s="139"/>
      <c r="E48" s="139"/>
      <c r="F48" s="49">
        <v>2018</v>
      </c>
      <c r="G48" s="139"/>
      <c r="H48" s="49">
        <v>200</v>
      </c>
      <c r="I48" s="49"/>
      <c r="J48" s="49"/>
      <c r="K48" s="49"/>
    </row>
    <row r="49" spans="1:11" ht="11.25">
      <c r="A49" s="51" t="s">
        <v>200</v>
      </c>
      <c r="B49" s="144">
        <v>597</v>
      </c>
      <c r="C49" s="144" t="s">
        <v>173</v>
      </c>
      <c r="D49" s="144" t="s">
        <v>298</v>
      </c>
      <c r="E49" s="144" t="s">
        <v>347</v>
      </c>
      <c r="F49" s="49">
        <v>2012</v>
      </c>
      <c r="G49" s="144" t="s">
        <v>276</v>
      </c>
      <c r="H49" s="49">
        <v>29.3</v>
      </c>
      <c r="I49" s="49" t="s">
        <v>255</v>
      </c>
      <c r="J49" s="49"/>
      <c r="K49" s="49"/>
    </row>
    <row r="50" spans="1:11" ht="38.25" customHeight="1">
      <c r="A50" s="51" t="s">
        <v>361</v>
      </c>
      <c r="B50" s="145"/>
      <c r="C50" s="145"/>
      <c r="D50" s="145"/>
      <c r="E50" s="145"/>
      <c r="F50" s="49">
        <v>2013</v>
      </c>
      <c r="G50" s="145"/>
      <c r="H50" s="49">
        <v>29.8</v>
      </c>
      <c r="I50" s="49">
        <v>26.7</v>
      </c>
      <c r="J50" s="49">
        <f>H50-I50</f>
        <v>3.1000000000000014</v>
      </c>
      <c r="K50" s="49" t="s">
        <v>368</v>
      </c>
    </row>
    <row r="51" spans="1:11" ht="37.5" customHeight="1">
      <c r="A51" s="51" t="s">
        <v>332</v>
      </c>
      <c r="B51" s="145"/>
      <c r="C51" s="145"/>
      <c r="D51" s="145"/>
      <c r="E51" s="145"/>
      <c r="F51" s="49">
        <v>2014</v>
      </c>
      <c r="G51" s="145"/>
      <c r="H51" s="49">
        <v>30.3</v>
      </c>
      <c r="I51" s="49">
        <v>26.9</v>
      </c>
      <c r="J51" s="49">
        <f>H51-I51</f>
        <v>3.400000000000002</v>
      </c>
      <c r="K51" s="49" t="s">
        <v>369</v>
      </c>
    </row>
    <row r="52" spans="1:11" ht="11.25">
      <c r="A52" s="51" t="s">
        <v>333</v>
      </c>
      <c r="B52" s="145"/>
      <c r="C52" s="145"/>
      <c r="D52" s="145"/>
      <c r="E52" s="145"/>
      <c r="F52" s="49">
        <v>2015</v>
      </c>
      <c r="G52" s="145"/>
      <c r="H52" s="49">
        <v>30.9</v>
      </c>
      <c r="I52" s="49"/>
      <c r="J52" s="49"/>
      <c r="K52" s="49"/>
    </row>
    <row r="53" spans="1:11" ht="11.25">
      <c r="A53" s="51" t="s">
        <v>334</v>
      </c>
      <c r="B53" s="145"/>
      <c r="C53" s="145"/>
      <c r="D53" s="145"/>
      <c r="E53" s="145"/>
      <c r="F53" s="49">
        <v>2016</v>
      </c>
      <c r="G53" s="145"/>
      <c r="H53" s="49">
        <v>31.4</v>
      </c>
      <c r="I53" s="49"/>
      <c r="J53" s="49"/>
      <c r="K53" s="49"/>
    </row>
    <row r="54" spans="1:11" ht="11.25">
      <c r="A54" s="51" t="s">
        <v>362</v>
      </c>
      <c r="B54" s="145"/>
      <c r="C54" s="145"/>
      <c r="D54" s="145"/>
      <c r="E54" s="145"/>
      <c r="F54" s="49">
        <v>2017</v>
      </c>
      <c r="G54" s="145"/>
      <c r="H54" s="49">
        <v>31.9</v>
      </c>
      <c r="I54" s="49"/>
      <c r="J54" s="49"/>
      <c r="K54" s="49"/>
    </row>
    <row r="55" spans="1:11" ht="11.25">
      <c r="A55" s="51" t="s">
        <v>363</v>
      </c>
      <c r="B55" s="145"/>
      <c r="C55" s="145"/>
      <c r="D55" s="145"/>
      <c r="E55" s="145"/>
      <c r="F55" s="49">
        <v>2018</v>
      </c>
      <c r="G55" s="145"/>
      <c r="H55" s="49" t="s">
        <v>68</v>
      </c>
      <c r="I55" s="49"/>
      <c r="J55" s="49"/>
      <c r="K55" s="49"/>
    </row>
    <row r="56" spans="1:11" ht="11.25">
      <c r="A56" s="51" t="s">
        <v>364</v>
      </c>
      <c r="B56" s="145"/>
      <c r="C56" s="145"/>
      <c r="D56" s="145"/>
      <c r="E56" s="145"/>
      <c r="F56" s="49">
        <v>2019</v>
      </c>
      <c r="G56" s="145"/>
      <c r="H56" s="49">
        <v>32.9</v>
      </c>
      <c r="I56" s="49"/>
      <c r="J56" s="49"/>
      <c r="K56" s="49"/>
    </row>
    <row r="57" spans="1:11" ht="11.25">
      <c r="A57" s="51" t="s">
        <v>365</v>
      </c>
      <c r="B57" s="146"/>
      <c r="C57" s="146"/>
      <c r="D57" s="146"/>
      <c r="E57" s="146"/>
      <c r="F57" s="49">
        <v>2020</v>
      </c>
      <c r="G57" s="146"/>
      <c r="H57" s="49">
        <v>33.3</v>
      </c>
      <c r="I57" s="49"/>
      <c r="J57" s="49"/>
      <c r="K57" s="58"/>
    </row>
    <row r="58" spans="1:11" ht="12" customHeight="1">
      <c r="A58" s="51" t="s">
        <v>3</v>
      </c>
      <c r="B58" s="144">
        <v>597</v>
      </c>
      <c r="C58" s="144" t="s">
        <v>174</v>
      </c>
      <c r="D58" s="144" t="s">
        <v>298</v>
      </c>
      <c r="E58" s="144" t="s">
        <v>366</v>
      </c>
      <c r="F58" s="49">
        <v>2012</v>
      </c>
      <c r="G58" s="144" t="s">
        <v>274</v>
      </c>
      <c r="H58" s="49" t="s">
        <v>255</v>
      </c>
      <c r="I58" s="49" t="s">
        <v>372</v>
      </c>
      <c r="J58" s="49"/>
      <c r="K58" s="49"/>
    </row>
    <row r="59" spans="1:11" ht="11.25">
      <c r="A59" s="51" t="s">
        <v>2</v>
      </c>
      <c r="B59" s="145"/>
      <c r="C59" s="145"/>
      <c r="D59" s="145"/>
      <c r="E59" s="145"/>
      <c r="F59" s="57">
        <v>2013</v>
      </c>
      <c r="G59" s="145"/>
      <c r="H59" s="59">
        <v>50.3</v>
      </c>
      <c r="I59" s="49">
        <v>50.3</v>
      </c>
      <c r="J59" s="49"/>
      <c r="K59" s="49"/>
    </row>
    <row r="60" spans="1:11" ht="67.5">
      <c r="A60" s="51" t="s">
        <v>1</v>
      </c>
      <c r="B60" s="145"/>
      <c r="C60" s="145"/>
      <c r="D60" s="145"/>
      <c r="E60" s="145"/>
      <c r="F60" s="49">
        <v>2014</v>
      </c>
      <c r="G60" s="145"/>
      <c r="H60" s="59">
        <v>58</v>
      </c>
      <c r="I60" s="49">
        <v>58.5</v>
      </c>
      <c r="J60" s="59">
        <v>0.5</v>
      </c>
      <c r="K60" s="49" t="s">
        <v>224</v>
      </c>
    </row>
    <row r="61" spans="1:11" ht="45">
      <c r="A61" s="51" t="s">
        <v>0</v>
      </c>
      <c r="B61" s="145"/>
      <c r="C61" s="145"/>
      <c r="D61" s="145"/>
      <c r="E61" s="145"/>
      <c r="F61" s="49">
        <v>2015</v>
      </c>
      <c r="G61" s="145"/>
      <c r="H61" s="59">
        <v>58.5</v>
      </c>
      <c r="I61" s="49" t="s">
        <v>367</v>
      </c>
      <c r="J61" s="49">
        <f>59.2-58.5</f>
        <v>0.7000000000000028</v>
      </c>
      <c r="K61" s="49" t="s">
        <v>131</v>
      </c>
    </row>
    <row r="62" spans="1:11" ht="11.25">
      <c r="A62" s="51" t="s">
        <v>413</v>
      </c>
      <c r="B62" s="145"/>
      <c r="C62" s="145"/>
      <c r="D62" s="145"/>
      <c r="E62" s="145"/>
      <c r="F62" s="49">
        <v>2016</v>
      </c>
      <c r="G62" s="145"/>
      <c r="H62" s="59">
        <v>79</v>
      </c>
      <c r="I62" s="49"/>
      <c r="J62" s="49"/>
      <c r="K62" s="49"/>
    </row>
    <row r="63" spans="1:11" ht="11.25">
      <c r="A63" s="51" t="s">
        <v>412</v>
      </c>
      <c r="B63" s="145"/>
      <c r="C63" s="145"/>
      <c r="D63" s="145"/>
      <c r="E63" s="145"/>
      <c r="F63" s="49">
        <v>2017</v>
      </c>
      <c r="G63" s="145"/>
      <c r="H63" s="49">
        <v>89.5</v>
      </c>
      <c r="I63" s="49"/>
      <c r="J63" s="49"/>
      <c r="K63" s="49"/>
    </row>
    <row r="64" spans="1:11" ht="14.25" customHeight="1">
      <c r="A64" s="51" t="s">
        <v>411</v>
      </c>
      <c r="B64" s="146"/>
      <c r="C64" s="146"/>
      <c r="D64" s="146"/>
      <c r="E64" s="146"/>
      <c r="F64" s="49">
        <v>2018</v>
      </c>
      <c r="G64" s="146"/>
      <c r="H64" s="49">
        <v>100</v>
      </c>
      <c r="I64" s="49"/>
      <c r="J64" s="49"/>
      <c r="K64" s="49"/>
    </row>
    <row r="65" spans="1:11" ht="14.25" customHeight="1">
      <c r="A65" s="51" t="s">
        <v>410</v>
      </c>
      <c r="B65" s="136">
        <v>597</v>
      </c>
      <c r="C65" s="136" t="s">
        <v>175</v>
      </c>
      <c r="D65" s="136" t="s">
        <v>298</v>
      </c>
      <c r="E65" s="136" t="s">
        <v>134</v>
      </c>
      <c r="F65" s="49">
        <v>2012</v>
      </c>
      <c r="G65" s="136" t="s">
        <v>274</v>
      </c>
      <c r="H65" s="49" t="s">
        <v>255</v>
      </c>
      <c r="I65" s="49" t="s">
        <v>370</v>
      </c>
      <c r="J65" s="49"/>
      <c r="K65" s="49"/>
    </row>
    <row r="66" spans="1:11" ht="45">
      <c r="A66" s="51" t="s">
        <v>409</v>
      </c>
      <c r="B66" s="136"/>
      <c r="C66" s="136"/>
      <c r="D66" s="136"/>
      <c r="E66" s="136"/>
      <c r="F66" s="50">
        <v>2013</v>
      </c>
      <c r="G66" s="136"/>
      <c r="H66" s="50">
        <v>50.1</v>
      </c>
      <c r="I66" s="49">
        <v>48.3</v>
      </c>
      <c r="J66" s="50">
        <f>H66-I66</f>
        <v>1.8000000000000043</v>
      </c>
      <c r="K66" s="49" t="s">
        <v>259</v>
      </c>
    </row>
    <row r="67" spans="1:11" ht="45">
      <c r="A67" s="51" t="s">
        <v>408</v>
      </c>
      <c r="B67" s="136"/>
      <c r="C67" s="136"/>
      <c r="D67" s="136"/>
      <c r="E67" s="136"/>
      <c r="F67" s="50">
        <v>2014</v>
      </c>
      <c r="G67" s="136"/>
      <c r="H67" s="50">
        <v>51</v>
      </c>
      <c r="I67" s="49">
        <v>49.2</v>
      </c>
      <c r="J67" s="50">
        <f>H67-I67</f>
        <v>1.7999999999999972</v>
      </c>
      <c r="K67" s="49" t="s">
        <v>223</v>
      </c>
    </row>
    <row r="68" spans="1:11" ht="25.5" customHeight="1">
      <c r="A68" s="51" t="s">
        <v>407</v>
      </c>
      <c r="B68" s="136"/>
      <c r="C68" s="136"/>
      <c r="D68" s="136"/>
      <c r="E68" s="136"/>
      <c r="F68" s="50">
        <v>2015</v>
      </c>
      <c r="G68" s="136"/>
      <c r="H68" s="50">
        <v>52.4</v>
      </c>
      <c r="I68" s="49" t="s">
        <v>371</v>
      </c>
      <c r="J68" s="50">
        <f>52.4-50.1</f>
        <v>2.299999999999997</v>
      </c>
      <c r="K68" s="49" t="s">
        <v>375</v>
      </c>
    </row>
    <row r="69" spans="1:11" ht="11.25">
      <c r="A69" s="51" t="s">
        <v>406</v>
      </c>
      <c r="B69" s="136"/>
      <c r="C69" s="136"/>
      <c r="D69" s="136"/>
      <c r="E69" s="136"/>
      <c r="F69" s="50">
        <v>2016</v>
      </c>
      <c r="G69" s="136"/>
      <c r="H69" s="50">
        <v>70.5</v>
      </c>
      <c r="I69" s="49"/>
      <c r="J69" s="50"/>
      <c r="K69" s="49"/>
    </row>
    <row r="70" spans="1:11" ht="11.25">
      <c r="A70" s="51" t="s">
        <v>405</v>
      </c>
      <c r="B70" s="136"/>
      <c r="C70" s="136"/>
      <c r="D70" s="136"/>
      <c r="E70" s="136"/>
      <c r="F70" s="50">
        <v>2017</v>
      </c>
      <c r="G70" s="136"/>
      <c r="H70" s="50">
        <v>100</v>
      </c>
      <c r="I70" s="49"/>
      <c r="J70" s="50"/>
      <c r="K70" s="49"/>
    </row>
    <row r="71" spans="1:11" ht="11.25">
      <c r="A71" s="51" t="s">
        <v>404</v>
      </c>
      <c r="B71" s="136"/>
      <c r="C71" s="136"/>
      <c r="D71" s="136"/>
      <c r="E71" s="136"/>
      <c r="F71" s="50">
        <v>2018</v>
      </c>
      <c r="G71" s="136"/>
      <c r="H71" s="50">
        <v>100</v>
      </c>
      <c r="I71" s="49"/>
      <c r="J71" s="50"/>
      <c r="K71" s="49"/>
    </row>
    <row r="72" spans="1:11" ht="15" customHeight="1">
      <c r="A72" s="51" t="s">
        <v>403</v>
      </c>
      <c r="B72" s="136">
        <v>597</v>
      </c>
      <c r="C72" s="136" t="s">
        <v>145</v>
      </c>
      <c r="D72" s="136" t="s">
        <v>298</v>
      </c>
      <c r="E72" s="136" t="s">
        <v>134</v>
      </c>
      <c r="F72" s="50">
        <v>2012</v>
      </c>
      <c r="G72" s="136" t="s">
        <v>274</v>
      </c>
      <c r="H72" s="50" t="s">
        <v>255</v>
      </c>
      <c r="I72" s="49" t="s">
        <v>373</v>
      </c>
      <c r="J72" s="50"/>
      <c r="K72" s="49"/>
    </row>
    <row r="73" spans="1:11" ht="26.25" customHeight="1">
      <c r="A73" s="51" t="s">
        <v>402</v>
      </c>
      <c r="B73" s="136"/>
      <c r="C73" s="136"/>
      <c r="D73" s="136"/>
      <c r="E73" s="136"/>
      <c r="F73" s="50">
        <v>2013</v>
      </c>
      <c r="G73" s="136"/>
      <c r="H73" s="50">
        <v>78.9</v>
      </c>
      <c r="I73" s="49">
        <v>83.4</v>
      </c>
      <c r="J73" s="50">
        <f>I73-H73</f>
        <v>4.5</v>
      </c>
      <c r="K73" s="49" t="s">
        <v>266</v>
      </c>
    </row>
    <row r="74" spans="1:11" ht="22.5">
      <c r="A74" s="51" t="s">
        <v>401</v>
      </c>
      <c r="B74" s="136"/>
      <c r="C74" s="136"/>
      <c r="D74" s="136"/>
      <c r="E74" s="136"/>
      <c r="F74" s="50">
        <v>2014</v>
      </c>
      <c r="G74" s="136"/>
      <c r="H74" s="50">
        <v>76.2</v>
      </c>
      <c r="I74" s="50">
        <v>81.8</v>
      </c>
      <c r="J74" s="50">
        <f>I74-H74</f>
        <v>5.599999999999994</v>
      </c>
      <c r="K74" s="50" t="s">
        <v>377</v>
      </c>
    </row>
    <row r="75" spans="1:11" ht="24" customHeight="1">
      <c r="A75" s="51" t="s">
        <v>400</v>
      </c>
      <c r="B75" s="136"/>
      <c r="C75" s="136"/>
      <c r="D75" s="136"/>
      <c r="E75" s="136"/>
      <c r="F75" s="50">
        <v>2015</v>
      </c>
      <c r="G75" s="136"/>
      <c r="H75" s="50">
        <v>79.3</v>
      </c>
      <c r="I75" s="49" t="s">
        <v>374</v>
      </c>
      <c r="J75" s="50">
        <f>79.3-78.7</f>
        <v>0.5999999999999943</v>
      </c>
      <c r="K75" s="49" t="s">
        <v>376</v>
      </c>
    </row>
    <row r="76" spans="1:11" ht="11.25">
      <c r="A76" s="51" t="s">
        <v>399</v>
      </c>
      <c r="B76" s="136"/>
      <c r="C76" s="136"/>
      <c r="D76" s="136"/>
      <c r="E76" s="136"/>
      <c r="F76" s="50">
        <v>2016</v>
      </c>
      <c r="G76" s="136"/>
      <c r="H76" s="50">
        <v>86.3</v>
      </c>
      <c r="I76" s="49"/>
      <c r="J76" s="50"/>
      <c r="K76" s="49"/>
    </row>
    <row r="77" spans="1:11" ht="11.25">
      <c r="A77" s="51" t="s">
        <v>398</v>
      </c>
      <c r="B77" s="136"/>
      <c r="C77" s="136"/>
      <c r="D77" s="136"/>
      <c r="E77" s="136"/>
      <c r="F77" s="50">
        <v>2017</v>
      </c>
      <c r="G77" s="136"/>
      <c r="H77" s="50">
        <v>100</v>
      </c>
      <c r="I77" s="49"/>
      <c r="J77" s="50"/>
      <c r="K77" s="49"/>
    </row>
    <row r="78" spans="1:11" ht="11.25">
      <c r="A78" s="51" t="s">
        <v>397</v>
      </c>
      <c r="B78" s="136"/>
      <c r="C78" s="136"/>
      <c r="D78" s="136"/>
      <c r="E78" s="136"/>
      <c r="F78" s="50">
        <v>2018</v>
      </c>
      <c r="G78" s="136"/>
      <c r="H78" s="50">
        <v>100</v>
      </c>
      <c r="I78" s="49"/>
      <c r="J78" s="50"/>
      <c r="K78" s="49"/>
    </row>
    <row r="79" spans="1:11" ht="13.5" customHeight="1">
      <c r="A79" s="51" t="s">
        <v>396</v>
      </c>
      <c r="B79" s="129">
        <v>597</v>
      </c>
      <c r="C79" s="133" t="s">
        <v>176</v>
      </c>
      <c r="D79" s="139" t="s">
        <v>297</v>
      </c>
      <c r="E79" s="139" t="s">
        <v>366</v>
      </c>
      <c r="F79" s="50">
        <v>2012</v>
      </c>
      <c r="G79" s="139" t="s">
        <v>277</v>
      </c>
      <c r="H79" s="50">
        <v>160</v>
      </c>
      <c r="I79" s="49" t="s">
        <v>380</v>
      </c>
      <c r="J79" s="50"/>
      <c r="K79" s="49"/>
    </row>
    <row r="80" spans="1:11" ht="12" customHeight="1">
      <c r="A80" s="51" t="s">
        <v>395</v>
      </c>
      <c r="B80" s="129"/>
      <c r="C80" s="133"/>
      <c r="D80" s="139"/>
      <c r="E80" s="139"/>
      <c r="F80" s="49">
        <v>2013</v>
      </c>
      <c r="G80" s="139"/>
      <c r="H80" s="60">
        <v>164</v>
      </c>
      <c r="I80" s="65" t="s">
        <v>379</v>
      </c>
      <c r="J80" s="60"/>
      <c r="K80" s="60"/>
    </row>
    <row r="81" spans="1:11" ht="12.75" customHeight="1">
      <c r="A81" s="51" t="s">
        <v>394</v>
      </c>
      <c r="B81" s="129"/>
      <c r="C81" s="133"/>
      <c r="D81" s="139"/>
      <c r="E81" s="139"/>
      <c r="F81" s="49">
        <v>2014</v>
      </c>
      <c r="G81" s="139"/>
      <c r="H81" s="49">
        <v>170</v>
      </c>
      <c r="I81" s="50" t="s">
        <v>378</v>
      </c>
      <c r="J81" s="50"/>
      <c r="K81" s="49"/>
    </row>
    <row r="82" spans="1:11" ht="13.5" customHeight="1">
      <c r="A82" s="51" t="s">
        <v>393</v>
      </c>
      <c r="B82" s="129"/>
      <c r="C82" s="133"/>
      <c r="D82" s="139"/>
      <c r="E82" s="139"/>
      <c r="F82" s="49">
        <v>2015</v>
      </c>
      <c r="G82" s="139"/>
      <c r="H82" s="49">
        <v>170</v>
      </c>
      <c r="I82" s="49"/>
      <c r="J82" s="49"/>
      <c r="K82" s="61"/>
    </row>
    <row r="83" spans="1:11" ht="14.25" customHeight="1">
      <c r="A83" s="64" t="s">
        <v>392</v>
      </c>
      <c r="B83" s="139">
        <v>597</v>
      </c>
      <c r="C83" s="139" t="s">
        <v>31</v>
      </c>
      <c r="D83" s="139" t="s">
        <v>298</v>
      </c>
      <c r="E83" s="139" t="s">
        <v>355</v>
      </c>
      <c r="F83" s="49">
        <v>2012</v>
      </c>
      <c r="G83" s="136" t="s">
        <v>275</v>
      </c>
      <c r="H83" s="49" t="s">
        <v>255</v>
      </c>
      <c r="I83" s="49"/>
      <c r="J83" s="49"/>
      <c r="K83" s="61"/>
    </row>
    <row r="84" spans="1:11" ht="22.5">
      <c r="A84" s="64" t="s">
        <v>324</v>
      </c>
      <c r="B84" s="139"/>
      <c r="C84" s="139"/>
      <c r="D84" s="139"/>
      <c r="E84" s="139"/>
      <c r="F84" s="49">
        <v>2013</v>
      </c>
      <c r="G84" s="136"/>
      <c r="H84" s="60">
        <v>10</v>
      </c>
      <c r="I84" s="62" t="s">
        <v>33</v>
      </c>
      <c r="J84" s="60">
        <f>19.3-10</f>
        <v>9.3</v>
      </c>
      <c r="K84" s="63" t="s">
        <v>267</v>
      </c>
    </row>
    <row r="85" spans="1:11" ht="22.5">
      <c r="A85" s="51" t="s">
        <v>391</v>
      </c>
      <c r="B85" s="139"/>
      <c r="C85" s="139"/>
      <c r="D85" s="139"/>
      <c r="E85" s="139"/>
      <c r="F85" s="49">
        <v>2014</v>
      </c>
      <c r="G85" s="136"/>
      <c r="H85" s="49">
        <v>20</v>
      </c>
      <c r="I85" s="50" t="s">
        <v>34</v>
      </c>
      <c r="J85" s="49">
        <f>48.2-20</f>
        <v>28.200000000000003</v>
      </c>
      <c r="K85" s="63" t="s">
        <v>227</v>
      </c>
    </row>
    <row r="86" spans="1:11" ht="11.25">
      <c r="A86" s="51" t="s">
        <v>390</v>
      </c>
      <c r="B86" s="139"/>
      <c r="C86" s="139"/>
      <c r="D86" s="139"/>
      <c r="E86" s="139"/>
      <c r="F86" s="49">
        <v>2015</v>
      </c>
      <c r="G86" s="136"/>
      <c r="H86" s="49">
        <v>40</v>
      </c>
      <c r="I86" s="49"/>
      <c r="J86" s="49"/>
      <c r="K86" s="54"/>
    </row>
    <row r="87" spans="1:11" ht="11.25">
      <c r="A87" s="51" t="s">
        <v>389</v>
      </c>
      <c r="B87" s="139"/>
      <c r="C87" s="139"/>
      <c r="D87" s="139"/>
      <c r="E87" s="139"/>
      <c r="F87" s="49">
        <v>2016</v>
      </c>
      <c r="G87" s="136"/>
      <c r="H87" s="49">
        <v>60</v>
      </c>
      <c r="I87" s="49"/>
      <c r="J87" s="49"/>
      <c r="K87" s="54"/>
    </row>
    <row r="88" spans="1:11" ht="11.25">
      <c r="A88" s="51" t="s">
        <v>388</v>
      </c>
      <c r="B88" s="139"/>
      <c r="C88" s="139"/>
      <c r="D88" s="139"/>
      <c r="E88" s="139"/>
      <c r="F88" s="49">
        <v>2017</v>
      </c>
      <c r="G88" s="136"/>
      <c r="H88" s="49">
        <v>80</v>
      </c>
      <c r="I88" s="49"/>
      <c r="J88" s="49"/>
      <c r="K88" s="54"/>
    </row>
    <row r="89" spans="1:11" ht="11.25">
      <c r="A89" s="51" t="s">
        <v>38</v>
      </c>
      <c r="B89" s="139"/>
      <c r="C89" s="139"/>
      <c r="D89" s="139"/>
      <c r="E89" s="139"/>
      <c r="F89" s="49">
        <v>2018</v>
      </c>
      <c r="G89" s="136"/>
      <c r="H89" s="49">
        <v>100</v>
      </c>
      <c r="I89" s="49"/>
      <c r="J89" s="49"/>
      <c r="K89" s="54"/>
    </row>
    <row r="90" spans="1:11" ht="12.75" customHeight="1">
      <c r="A90" s="51" t="s">
        <v>387</v>
      </c>
      <c r="B90" s="139">
        <v>597</v>
      </c>
      <c r="C90" s="139" t="s">
        <v>322</v>
      </c>
      <c r="D90" s="139" t="s">
        <v>298</v>
      </c>
      <c r="E90" s="139" t="s">
        <v>355</v>
      </c>
      <c r="F90" s="49">
        <v>2012</v>
      </c>
      <c r="G90" s="136" t="s">
        <v>278</v>
      </c>
      <c r="H90" s="49">
        <v>1</v>
      </c>
      <c r="I90" s="49" t="s">
        <v>35</v>
      </c>
      <c r="J90" s="49"/>
      <c r="K90" s="54"/>
    </row>
    <row r="91" spans="1:11" ht="11.25">
      <c r="A91" s="51" t="s">
        <v>382</v>
      </c>
      <c r="B91" s="139"/>
      <c r="C91" s="139"/>
      <c r="D91" s="139"/>
      <c r="E91" s="139"/>
      <c r="F91" s="49">
        <v>2013</v>
      </c>
      <c r="G91" s="136"/>
      <c r="H91" s="60">
        <v>1</v>
      </c>
      <c r="I91" s="62" t="s">
        <v>35</v>
      </c>
      <c r="J91" s="60"/>
      <c r="K91" s="63"/>
    </row>
    <row r="92" spans="1:11" ht="11.25">
      <c r="A92" s="51" t="s">
        <v>383</v>
      </c>
      <c r="B92" s="139"/>
      <c r="C92" s="139"/>
      <c r="D92" s="139"/>
      <c r="E92" s="139"/>
      <c r="F92" s="49">
        <v>2014</v>
      </c>
      <c r="G92" s="136"/>
      <c r="H92" s="49">
        <v>2</v>
      </c>
      <c r="I92" s="50" t="s">
        <v>36</v>
      </c>
      <c r="J92" s="49"/>
      <c r="K92" s="49"/>
    </row>
    <row r="93" spans="1:11" ht="11.25">
      <c r="A93" s="51" t="s">
        <v>335</v>
      </c>
      <c r="B93" s="139"/>
      <c r="C93" s="139"/>
      <c r="D93" s="139"/>
      <c r="E93" s="139"/>
      <c r="F93" s="49">
        <v>2015</v>
      </c>
      <c r="G93" s="136"/>
      <c r="H93" s="49">
        <v>5</v>
      </c>
      <c r="I93" s="49"/>
      <c r="J93" s="49"/>
      <c r="K93" s="49"/>
    </row>
    <row r="94" spans="1:11" ht="11.25">
      <c r="A94" s="51" t="s">
        <v>384</v>
      </c>
      <c r="B94" s="139"/>
      <c r="C94" s="139"/>
      <c r="D94" s="139"/>
      <c r="E94" s="139"/>
      <c r="F94" s="49">
        <v>2016</v>
      </c>
      <c r="G94" s="136"/>
      <c r="H94" s="49">
        <v>6</v>
      </c>
      <c r="I94" s="49"/>
      <c r="J94" s="49"/>
      <c r="K94" s="49"/>
    </row>
    <row r="95" spans="1:11" ht="11.25">
      <c r="A95" s="51" t="s">
        <v>385</v>
      </c>
      <c r="B95" s="139"/>
      <c r="C95" s="139"/>
      <c r="D95" s="139"/>
      <c r="E95" s="139"/>
      <c r="F95" s="49">
        <v>2017</v>
      </c>
      <c r="G95" s="136"/>
      <c r="H95" s="49">
        <v>7</v>
      </c>
      <c r="I95" s="49"/>
      <c r="J95" s="49"/>
      <c r="K95" s="49"/>
    </row>
    <row r="96" spans="1:11" ht="11.25">
      <c r="A96" s="51" t="s">
        <v>386</v>
      </c>
      <c r="B96" s="139"/>
      <c r="C96" s="139"/>
      <c r="D96" s="139"/>
      <c r="E96" s="139"/>
      <c r="F96" s="49">
        <v>2018</v>
      </c>
      <c r="G96" s="136"/>
      <c r="H96" s="49">
        <v>8</v>
      </c>
      <c r="I96" s="49"/>
      <c r="J96" s="49"/>
      <c r="K96" s="49"/>
    </row>
    <row r="97" spans="1:11" ht="11.25">
      <c r="A97" s="8"/>
      <c r="B97" s="9"/>
      <c r="C97" s="9"/>
      <c r="D97" s="9"/>
      <c r="E97" s="9"/>
      <c r="F97" s="9"/>
      <c r="G97" s="10"/>
      <c r="H97" s="9"/>
      <c r="I97" s="9"/>
      <c r="J97" s="9"/>
      <c r="K97" s="9"/>
    </row>
    <row r="98" spans="1:11" ht="11.25">
      <c r="A98" s="138"/>
      <c r="B98" s="138"/>
      <c r="C98" s="138"/>
      <c r="D98" s="138"/>
      <c r="E98" s="138"/>
      <c r="F98" s="138"/>
      <c r="G98" s="138"/>
      <c r="H98" s="138"/>
      <c r="I98" s="138"/>
      <c r="J98" s="138"/>
      <c r="K98" s="138"/>
    </row>
    <row r="99" spans="1:11" ht="11.25">
      <c r="A99" s="138" t="s">
        <v>349</v>
      </c>
      <c r="B99" s="138"/>
      <c r="C99" s="138"/>
      <c r="D99" s="138"/>
      <c r="E99" s="138"/>
      <c r="F99" s="138"/>
      <c r="G99" s="138"/>
      <c r="H99" s="138"/>
      <c r="I99" s="138"/>
      <c r="J99" s="138"/>
      <c r="K99" s="138"/>
    </row>
    <row r="100" spans="1:11" ht="12.75" customHeight="1">
      <c r="A100" s="137" t="s">
        <v>381</v>
      </c>
      <c r="B100" s="137"/>
      <c r="C100" s="137"/>
      <c r="D100" s="137"/>
      <c r="E100" s="137"/>
      <c r="F100" s="137"/>
      <c r="G100" s="137"/>
      <c r="H100" s="137"/>
      <c r="I100" s="137"/>
      <c r="J100" s="137"/>
      <c r="K100" s="137"/>
    </row>
    <row r="101" spans="1:11" ht="24" customHeight="1">
      <c r="A101" s="135" t="s">
        <v>32</v>
      </c>
      <c r="B101" s="135"/>
      <c r="C101" s="135"/>
      <c r="D101" s="135"/>
      <c r="E101" s="135"/>
      <c r="F101" s="135"/>
      <c r="G101" s="135"/>
      <c r="H101" s="135"/>
      <c r="I101" s="135"/>
      <c r="J101" s="135"/>
      <c r="K101" s="135"/>
    </row>
    <row r="102" spans="1:11" ht="11.25">
      <c r="A102" s="12"/>
      <c r="B102" s="12"/>
      <c r="C102" s="12"/>
      <c r="D102" s="12"/>
      <c r="E102" s="12"/>
      <c r="F102" s="12"/>
      <c r="G102" s="12"/>
      <c r="H102" s="12"/>
      <c r="I102" s="12"/>
      <c r="J102" s="12"/>
      <c r="K102" s="12"/>
    </row>
    <row r="103" spans="1:11" ht="11.25">
      <c r="A103" s="13"/>
      <c r="B103" s="14"/>
      <c r="C103" s="15"/>
      <c r="D103" s="15"/>
      <c r="E103" s="15"/>
      <c r="F103" s="15"/>
      <c r="G103" s="15"/>
      <c r="H103" s="15"/>
      <c r="I103" s="15"/>
      <c r="J103" s="12"/>
      <c r="K103" s="12"/>
    </row>
    <row r="104" spans="1:11" ht="11.25">
      <c r="A104" s="16"/>
      <c r="B104" s="17"/>
      <c r="C104" s="15"/>
      <c r="D104" s="15"/>
      <c r="E104" s="18"/>
      <c r="F104" s="14"/>
      <c r="G104" s="14"/>
      <c r="H104" s="18"/>
      <c r="I104" s="15"/>
      <c r="J104" s="12"/>
      <c r="K104" s="19"/>
    </row>
    <row r="105" spans="1:11" ht="11.25">
      <c r="A105" s="15"/>
      <c r="B105" s="14"/>
      <c r="C105" s="14"/>
      <c r="D105" s="14"/>
      <c r="E105" s="20"/>
      <c r="F105" s="20"/>
      <c r="G105" s="20"/>
      <c r="H105" s="14"/>
      <c r="J105" s="12"/>
      <c r="K105" s="21"/>
    </row>
    <row r="106" spans="1:11" ht="11.25">
      <c r="A106" s="11"/>
      <c r="B106" s="22"/>
      <c r="C106" s="22"/>
      <c r="D106" s="22"/>
      <c r="E106" s="22"/>
      <c r="F106" s="22"/>
      <c r="G106" s="22"/>
      <c r="H106" s="22"/>
      <c r="I106" s="22"/>
      <c r="J106" s="22"/>
      <c r="K106" s="22"/>
    </row>
    <row r="107" ht="17.25" customHeight="1"/>
  </sheetData>
  <sheetProtection/>
  <mergeCells count="80">
    <mergeCell ref="C79:C82"/>
    <mergeCell ref="B79:B82"/>
    <mergeCell ref="D79:D82"/>
    <mergeCell ref="C65:C71"/>
    <mergeCell ref="D65:D71"/>
    <mergeCell ref="B65:B71"/>
    <mergeCell ref="G42:G48"/>
    <mergeCell ref="G58:G64"/>
    <mergeCell ref="E58:E64"/>
    <mergeCell ref="B42:B48"/>
    <mergeCell ref="B58:B64"/>
    <mergeCell ref="D42:D48"/>
    <mergeCell ref="E42:E48"/>
    <mergeCell ref="C42:C48"/>
    <mergeCell ref="C58:C64"/>
    <mergeCell ref="D58:D64"/>
    <mergeCell ref="G79:G82"/>
    <mergeCell ref="G49:G57"/>
    <mergeCell ref="E49:E57"/>
    <mergeCell ref="G72:G78"/>
    <mergeCell ref="E79:E82"/>
    <mergeCell ref="G65:G71"/>
    <mergeCell ref="E65:E71"/>
    <mergeCell ref="B49:B57"/>
    <mergeCell ref="C49:C57"/>
    <mergeCell ref="D49:D57"/>
    <mergeCell ref="B35:B41"/>
    <mergeCell ref="C35:C41"/>
    <mergeCell ref="D35:D41"/>
    <mergeCell ref="E35:E41"/>
    <mergeCell ref="G35:G41"/>
    <mergeCell ref="B7:B13"/>
    <mergeCell ref="E28:E34"/>
    <mergeCell ref="C28:C34"/>
    <mergeCell ref="C14:C20"/>
    <mergeCell ref="B21:B27"/>
    <mergeCell ref="C21:C27"/>
    <mergeCell ref="E7:E13"/>
    <mergeCell ref="D28:D34"/>
    <mergeCell ref="E14:E20"/>
    <mergeCell ref="B28:B34"/>
    <mergeCell ref="D21:D27"/>
    <mergeCell ref="E21:E27"/>
    <mergeCell ref="A2:K2"/>
    <mergeCell ref="G21:G27"/>
    <mergeCell ref="C4:C5"/>
    <mergeCell ref="C7:C13"/>
    <mergeCell ref="D7:D13"/>
    <mergeCell ref="E4:E5"/>
    <mergeCell ref="G7:G13"/>
    <mergeCell ref="G4:J4"/>
    <mergeCell ref="G14:G20"/>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1:K101"/>
    <mergeCell ref="B72:B78"/>
    <mergeCell ref="C72:C78"/>
    <mergeCell ref="D72:D78"/>
    <mergeCell ref="E72:E78"/>
    <mergeCell ref="G83:G89"/>
    <mergeCell ref="A100:K100"/>
    <mergeCell ref="A99:K99"/>
    <mergeCell ref="G90:G96"/>
    <mergeCell ref="A98:K98"/>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alignWithMargins="0">
    <oddHeader>&amp;CИнформация за сентябрь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3" manualBreakCount="3">
    <brk id="27" max="255" man="1"/>
    <brk id="48" max="255" man="1"/>
    <brk id="71" max="255" man="1"/>
  </rowBreaks>
  <legacyDrawing r:id="rId2"/>
</worksheet>
</file>

<file path=xl/worksheets/sheet2.xml><?xml version="1.0" encoding="utf-8"?>
<worksheet xmlns="http://schemas.openxmlformats.org/spreadsheetml/2006/main" xmlns:r="http://schemas.openxmlformats.org/officeDocument/2006/relationships">
  <dimension ref="A1:M86"/>
  <sheetViews>
    <sheetView view="pageBreakPreview" zoomScale="93" zoomScaleNormal="90" zoomScaleSheetLayoutView="93" zoomScalePageLayoutView="0" workbookViewId="0" topLeftCell="A1">
      <pane ySplit="6" topLeftCell="BM26" activePane="bottomLeft" state="frozen"/>
      <selection pane="topLeft" activeCell="A1" sqref="A1"/>
      <selection pane="bottomLeft" activeCell="E79" sqref="E79"/>
    </sheetView>
  </sheetViews>
  <sheetFormatPr defaultColWidth="9.140625" defaultRowHeight="15"/>
  <cols>
    <col min="1" max="1" width="5.421875" style="23" customWidth="1"/>
    <col min="2" max="2" width="33.8515625" style="24" customWidth="1"/>
    <col min="3" max="3" width="23.57421875" style="24" customWidth="1"/>
    <col min="4" max="4" width="56.421875" style="24" customWidth="1"/>
    <col min="5" max="5" width="11.00390625" style="24" customWidth="1"/>
    <col min="6" max="6" width="10.140625" style="24" customWidth="1"/>
    <col min="7" max="7" width="10.57421875" style="26" customWidth="1"/>
    <col min="8" max="8" width="8.00390625" style="24" customWidth="1"/>
    <col min="9" max="9" width="9.28125" style="24" customWidth="1"/>
    <col min="10" max="10" width="8.57421875" style="24" customWidth="1"/>
    <col min="11" max="11" width="20.00390625" style="24" customWidth="1"/>
    <col min="12" max="12" width="9.140625" style="24" customWidth="1"/>
    <col min="13" max="13" width="45.57421875" style="24" customWidth="1"/>
    <col min="14" max="16384" width="9.140625" style="24" customWidth="1"/>
  </cols>
  <sheetData>
    <row r="1" spans="4:11" ht="12.75">
      <c r="D1" s="25"/>
      <c r="K1" s="66" t="s">
        <v>39</v>
      </c>
    </row>
    <row r="2" spans="1:11" ht="12.75">
      <c r="A2" s="124" t="s">
        <v>95</v>
      </c>
      <c r="B2" s="125"/>
      <c r="C2" s="125"/>
      <c r="D2" s="125"/>
      <c r="E2" s="125"/>
      <c r="F2" s="125"/>
      <c r="G2" s="125"/>
      <c r="H2" s="125"/>
      <c r="I2" s="125"/>
      <c r="J2" s="125"/>
      <c r="K2" s="125"/>
    </row>
    <row r="3" spans="1:11" ht="21" customHeight="1">
      <c r="A3" s="150" t="s">
        <v>310</v>
      </c>
      <c r="B3" s="150"/>
      <c r="C3" s="150"/>
      <c r="D3" s="150"/>
      <c r="E3" s="150"/>
      <c r="F3" s="150"/>
      <c r="G3" s="150"/>
      <c r="H3" s="150"/>
      <c r="I3" s="150"/>
      <c r="J3" s="150"/>
      <c r="K3" s="150"/>
    </row>
    <row r="4" spans="1:11" ht="24" customHeight="1">
      <c r="A4" s="151" t="s">
        <v>288</v>
      </c>
      <c r="B4" s="123" t="s">
        <v>336</v>
      </c>
      <c r="C4" s="123" t="s">
        <v>170</v>
      </c>
      <c r="D4" s="123" t="s">
        <v>337</v>
      </c>
      <c r="E4" s="123" t="s">
        <v>338</v>
      </c>
      <c r="F4" s="123" t="s">
        <v>339</v>
      </c>
      <c r="G4" s="123" t="s">
        <v>340</v>
      </c>
      <c r="H4" s="123"/>
      <c r="I4" s="123"/>
      <c r="J4" s="123"/>
      <c r="K4" s="27" t="s">
        <v>314</v>
      </c>
    </row>
    <row r="5" spans="1:11" ht="20.25" customHeight="1">
      <c r="A5" s="152"/>
      <c r="B5" s="123"/>
      <c r="C5" s="123"/>
      <c r="D5" s="123"/>
      <c r="E5" s="123"/>
      <c r="F5" s="123"/>
      <c r="G5" s="28" t="s">
        <v>256</v>
      </c>
      <c r="H5" s="27" t="s">
        <v>316</v>
      </c>
      <c r="I5" s="27" t="s">
        <v>317</v>
      </c>
      <c r="J5" s="27" t="s">
        <v>318</v>
      </c>
      <c r="K5" s="29"/>
    </row>
    <row r="6" spans="1:11" ht="13.5" customHeight="1">
      <c r="A6" s="30">
        <v>1</v>
      </c>
      <c r="B6" s="27">
        <v>2</v>
      </c>
      <c r="C6" s="27">
        <v>3</v>
      </c>
      <c r="D6" s="27">
        <v>4</v>
      </c>
      <c r="E6" s="27">
        <v>5</v>
      </c>
      <c r="F6" s="27">
        <v>6</v>
      </c>
      <c r="G6" s="28">
        <v>7</v>
      </c>
      <c r="H6" s="27">
        <v>8</v>
      </c>
      <c r="I6" s="27">
        <v>9</v>
      </c>
      <c r="J6" s="27">
        <v>10</v>
      </c>
      <c r="K6" s="27">
        <v>11</v>
      </c>
    </row>
    <row r="7" spans="1:11" ht="16.5" customHeight="1">
      <c r="A7" s="149" t="s">
        <v>341</v>
      </c>
      <c r="B7" s="149"/>
      <c r="C7" s="149"/>
      <c r="D7" s="149"/>
      <c r="E7" s="149"/>
      <c r="F7" s="149"/>
      <c r="G7" s="149"/>
      <c r="H7" s="149"/>
      <c r="I7" s="149"/>
      <c r="J7" s="149"/>
      <c r="K7" s="149"/>
    </row>
    <row r="8" spans="1:11" ht="13.5" customHeight="1">
      <c r="A8" s="149" t="s">
        <v>105</v>
      </c>
      <c r="B8" s="149"/>
      <c r="C8" s="149"/>
      <c r="D8" s="149"/>
      <c r="E8" s="149"/>
      <c r="F8" s="149"/>
      <c r="G8" s="149"/>
      <c r="H8" s="149"/>
      <c r="I8" s="149"/>
      <c r="J8" s="149"/>
      <c r="K8" s="149"/>
    </row>
    <row r="9" spans="1:11" ht="78.75" customHeight="1">
      <c r="A9" s="30" t="s">
        <v>185</v>
      </c>
      <c r="B9" s="31" t="s">
        <v>257</v>
      </c>
      <c r="C9" s="31" t="s">
        <v>258</v>
      </c>
      <c r="D9" s="31" t="s">
        <v>41</v>
      </c>
      <c r="E9" s="32">
        <v>41274</v>
      </c>
      <c r="F9" s="32">
        <v>41274</v>
      </c>
      <c r="G9" s="5">
        <v>2012</v>
      </c>
      <c r="H9" s="5"/>
      <c r="I9" s="5"/>
      <c r="J9" s="5"/>
      <c r="K9" s="5" t="s">
        <v>140</v>
      </c>
    </row>
    <row r="10" spans="1:11" ht="66.75" customHeight="1">
      <c r="A10" s="30" t="s">
        <v>186</v>
      </c>
      <c r="B10" s="31" t="s">
        <v>308</v>
      </c>
      <c r="C10" s="31" t="s">
        <v>40</v>
      </c>
      <c r="D10" s="33" t="s">
        <v>43</v>
      </c>
      <c r="E10" s="32">
        <v>41639</v>
      </c>
      <c r="F10" s="34">
        <v>41639</v>
      </c>
      <c r="G10" s="7">
        <v>2013</v>
      </c>
      <c r="H10" s="7"/>
      <c r="I10" s="7"/>
      <c r="J10" s="7"/>
      <c r="K10" s="5" t="s">
        <v>140</v>
      </c>
    </row>
    <row r="11" spans="1:11" ht="59.25" customHeight="1">
      <c r="A11" s="35" t="s">
        <v>187</v>
      </c>
      <c r="B11" s="31" t="s">
        <v>308</v>
      </c>
      <c r="C11" s="31" t="s">
        <v>45</v>
      </c>
      <c r="D11" s="36" t="s">
        <v>42</v>
      </c>
      <c r="E11" s="34">
        <v>42004</v>
      </c>
      <c r="F11" s="34">
        <v>42004</v>
      </c>
      <c r="G11" s="37" t="s">
        <v>230</v>
      </c>
      <c r="H11" s="38"/>
      <c r="I11" s="38"/>
      <c r="J11" s="38"/>
      <c r="K11" s="5" t="s">
        <v>140</v>
      </c>
    </row>
    <row r="12" spans="1:13" ht="79.5" customHeight="1">
      <c r="A12" s="67" t="s">
        <v>188</v>
      </c>
      <c r="B12" s="47" t="s">
        <v>308</v>
      </c>
      <c r="C12" s="45" t="s">
        <v>44</v>
      </c>
      <c r="D12" s="48" t="s">
        <v>81</v>
      </c>
      <c r="E12" s="68">
        <v>42369</v>
      </c>
      <c r="F12" s="69"/>
      <c r="G12" s="51" t="s">
        <v>80</v>
      </c>
      <c r="H12" s="70"/>
      <c r="I12" s="70"/>
      <c r="J12" s="70"/>
      <c r="K12" s="49" t="s">
        <v>140</v>
      </c>
      <c r="M12" s="44"/>
    </row>
    <row r="13" spans="1:11" ht="12.75" customHeight="1">
      <c r="A13" s="167" t="s">
        <v>141</v>
      </c>
      <c r="B13" s="168"/>
      <c r="C13" s="168"/>
      <c r="D13" s="168"/>
      <c r="E13" s="168"/>
      <c r="F13" s="168"/>
      <c r="G13" s="168"/>
      <c r="H13" s="168"/>
      <c r="I13" s="168"/>
      <c r="J13" s="168"/>
      <c r="K13" s="169"/>
    </row>
    <row r="14" spans="1:11" ht="110.25" customHeight="1">
      <c r="A14" s="71" t="s">
        <v>189</v>
      </c>
      <c r="B14" s="45" t="s">
        <v>241</v>
      </c>
      <c r="C14" s="47" t="s">
        <v>242</v>
      </c>
      <c r="D14" s="47" t="s">
        <v>96</v>
      </c>
      <c r="E14" s="68">
        <v>41274</v>
      </c>
      <c r="F14" s="68">
        <v>41274</v>
      </c>
      <c r="G14" s="51" t="s">
        <v>244</v>
      </c>
      <c r="H14" s="49">
        <v>2414.4</v>
      </c>
      <c r="I14" s="49">
        <v>2414.4</v>
      </c>
      <c r="J14" s="49"/>
      <c r="K14" s="49"/>
    </row>
    <row r="15" spans="1:11" ht="102" customHeight="1">
      <c r="A15" s="71" t="s">
        <v>150</v>
      </c>
      <c r="B15" s="45" t="s">
        <v>261</v>
      </c>
      <c r="C15" s="47" t="s">
        <v>268</v>
      </c>
      <c r="D15" s="47" t="s">
        <v>46</v>
      </c>
      <c r="E15" s="68">
        <v>41639</v>
      </c>
      <c r="F15" s="68">
        <v>41639</v>
      </c>
      <c r="G15" s="51" t="s">
        <v>107</v>
      </c>
      <c r="H15" s="49">
        <v>3059.6</v>
      </c>
      <c r="I15" s="49">
        <v>3059.6</v>
      </c>
      <c r="J15" s="49"/>
      <c r="K15" s="49"/>
    </row>
    <row r="16" spans="1:11" ht="134.25" customHeight="1">
      <c r="A16" s="71" t="s">
        <v>151</v>
      </c>
      <c r="B16" s="47" t="s">
        <v>124</v>
      </c>
      <c r="C16" s="47" t="s">
        <v>262</v>
      </c>
      <c r="D16" s="46" t="s">
        <v>47</v>
      </c>
      <c r="E16" s="72">
        <v>42004</v>
      </c>
      <c r="F16" s="73">
        <v>42004</v>
      </c>
      <c r="G16" s="74" t="s">
        <v>230</v>
      </c>
      <c r="H16" s="52">
        <v>3228.4</v>
      </c>
      <c r="I16" s="52">
        <v>3228.4</v>
      </c>
      <c r="J16" s="52"/>
      <c r="K16" s="75"/>
    </row>
    <row r="17" spans="1:11" ht="99" customHeight="1">
      <c r="A17" s="71" t="s">
        <v>245</v>
      </c>
      <c r="B17" s="47" t="s">
        <v>48</v>
      </c>
      <c r="C17" s="47" t="s">
        <v>262</v>
      </c>
      <c r="D17" s="46" t="s">
        <v>97</v>
      </c>
      <c r="E17" s="76">
        <v>42369</v>
      </c>
      <c r="F17" s="77"/>
      <c r="G17" s="74" t="s">
        <v>80</v>
      </c>
      <c r="H17" s="52">
        <v>912.7</v>
      </c>
      <c r="I17" s="52"/>
      <c r="J17" s="52"/>
      <c r="K17" s="75"/>
    </row>
    <row r="18" spans="1:11" ht="12.75" customHeight="1">
      <c r="A18" s="134" t="s">
        <v>270</v>
      </c>
      <c r="B18" s="134"/>
      <c r="C18" s="134"/>
      <c r="D18" s="134"/>
      <c r="E18" s="134"/>
      <c r="F18" s="134"/>
      <c r="G18" s="134"/>
      <c r="H18" s="134"/>
      <c r="I18" s="134"/>
      <c r="J18" s="134"/>
      <c r="K18" s="134"/>
    </row>
    <row r="19" spans="1:11" ht="112.5" customHeight="1">
      <c r="A19" s="78" t="s">
        <v>190</v>
      </c>
      <c r="B19" s="50" t="s">
        <v>241</v>
      </c>
      <c r="C19" s="47" t="s">
        <v>214</v>
      </c>
      <c r="D19" s="47" t="s">
        <v>49</v>
      </c>
      <c r="E19" s="76">
        <v>41274</v>
      </c>
      <c r="F19" s="76">
        <v>41274</v>
      </c>
      <c r="G19" s="52">
        <v>2012</v>
      </c>
      <c r="H19" s="52">
        <v>780.4</v>
      </c>
      <c r="I19" s="52">
        <v>780.4</v>
      </c>
      <c r="J19" s="79"/>
      <c r="K19" s="79"/>
    </row>
    <row r="20" spans="1:11" ht="112.5">
      <c r="A20" s="78" t="s">
        <v>215</v>
      </c>
      <c r="B20" s="45" t="s">
        <v>261</v>
      </c>
      <c r="C20" s="47" t="s">
        <v>279</v>
      </c>
      <c r="D20" s="80" t="s">
        <v>50</v>
      </c>
      <c r="E20" s="72">
        <v>41639</v>
      </c>
      <c r="F20" s="72">
        <v>41639</v>
      </c>
      <c r="G20" s="81" t="s">
        <v>107</v>
      </c>
      <c r="H20" s="79">
        <v>1158.9</v>
      </c>
      <c r="I20" s="79">
        <v>1158.9</v>
      </c>
      <c r="J20" s="79"/>
      <c r="K20" s="79"/>
    </row>
    <row r="21" spans="1:11" ht="132" customHeight="1">
      <c r="A21" s="78" t="s">
        <v>246</v>
      </c>
      <c r="B21" s="47" t="s">
        <v>124</v>
      </c>
      <c r="C21" s="47" t="s">
        <v>282</v>
      </c>
      <c r="D21" s="47" t="s">
        <v>51</v>
      </c>
      <c r="E21" s="72">
        <v>42004</v>
      </c>
      <c r="F21" s="76">
        <v>42004</v>
      </c>
      <c r="G21" s="81" t="s">
        <v>230</v>
      </c>
      <c r="H21" s="79">
        <v>1461.5</v>
      </c>
      <c r="I21" s="82">
        <v>1461.5</v>
      </c>
      <c r="J21" s="79"/>
      <c r="K21" s="47"/>
    </row>
    <row r="22" spans="1:11" ht="99.75" customHeight="1">
      <c r="A22" s="83" t="s">
        <v>191</v>
      </c>
      <c r="B22" s="47" t="s">
        <v>48</v>
      </c>
      <c r="C22" s="47" t="s">
        <v>282</v>
      </c>
      <c r="D22" s="46" t="s">
        <v>98</v>
      </c>
      <c r="E22" s="76">
        <v>42369</v>
      </c>
      <c r="F22" s="76"/>
      <c r="G22" s="84" t="s">
        <v>80</v>
      </c>
      <c r="H22" s="52">
        <v>567.6</v>
      </c>
      <c r="I22" s="82"/>
      <c r="J22" s="52"/>
      <c r="K22" s="47"/>
    </row>
    <row r="23" spans="1:11" ht="15.75" customHeight="1">
      <c r="A23" s="166" t="s">
        <v>247</v>
      </c>
      <c r="B23" s="166"/>
      <c r="C23" s="166"/>
      <c r="D23" s="166"/>
      <c r="E23" s="166"/>
      <c r="F23" s="166"/>
      <c r="G23" s="166"/>
      <c r="H23" s="166"/>
      <c r="I23" s="166"/>
      <c r="J23" s="166"/>
      <c r="K23" s="166"/>
    </row>
    <row r="24" spans="1:11" ht="113.25" customHeight="1">
      <c r="A24" s="78" t="s">
        <v>192</v>
      </c>
      <c r="B24" s="45" t="s">
        <v>241</v>
      </c>
      <c r="C24" s="47" t="s">
        <v>216</v>
      </c>
      <c r="D24" s="85" t="s">
        <v>52</v>
      </c>
      <c r="E24" s="76">
        <v>41274</v>
      </c>
      <c r="F24" s="76">
        <v>41274</v>
      </c>
      <c r="G24" s="81" t="s">
        <v>244</v>
      </c>
      <c r="H24" s="52">
        <v>228.4</v>
      </c>
      <c r="I24" s="52">
        <v>228.4</v>
      </c>
      <c r="J24" s="52"/>
      <c r="K24" s="52"/>
    </row>
    <row r="25" spans="1:11" ht="132.75" customHeight="1">
      <c r="A25" s="78" t="s">
        <v>152</v>
      </c>
      <c r="B25" s="80" t="s">
        <v>280</v>
      </c>
      <c r="C25" s="47" t="s">
        <v>281</v>
      </c>
      <c r="D25" s="86" t="s">
        <v>53</v>
      </c>
      <c r="E25" s="72">
        <v>41639</v>
      </c>
      <c r="F25" s="72">
        <v>41639</v>
      </c>
      <c r="G25" s="81" t="s">
        <v>107</v>
      </c>
      <c r="H25" s="79">
        <v>320.6</v>
      </c>
      <c r="I25" s="79">
        <v>320.6</v>
      </c>
      <c r="J25" s="79"/>
      <c r="K25" s="79"/>
    </row>
    <row r="26" spans="1:11" ht="135.75" customHeight="1">
      <c r="A26" s="78" t="s">
        <v>153</v>
      </c>
      <c r="B26" s="47" t="s">
        <v>124</v>
      </c>
      <c r="C26" s="47" t="s">
        <v>281</v>
      </c>
      <c r="D26" s="87" t="s">
        <v>54</v>
      </c>
      <c r="E26" s="72">
        <v>42004</v>
      </c>
      <c r="F26" s="77">
        <v>42004</v>
      </c>
      <c r="G26" s="81" t="s">
        <v>230</v>
      </c>
      <c r="H26" s="52">
        <v>283</v>
      </c>
      <c r="I26" s="52">
        <v>283</v>
      </c>
      <c r="J26" s="52"/>
      <c r="K26" s="79"/>
    </row>
    <row r="27" spans="1:11" ht="135" customHeight="1">
      <c r="A27" s="83" t="s">
        <v>193</v>
      </c>
      <c r="B27" s="47" t="s">
        <v>48</v>
      </c>
      <c r="C27" s="47" t="s">
        <v>281</v>
      </c>
      <c r="D27" s="46" t="s">
        <v>99</v>
      </c>
      <c r="E27" s="76">
        <v>42369</v>
      </c>
      <c r="F27" s="77"/>
      <c r="G27" s="84" t="s">
        <v>80</v>
      </c>
      <c r="H27" s="52">
        <v>320.4</v>
      </c>
      <c r="I27" s="52"/>
      <c r="J27" s="52"/>
      <c r="K27" s="52"/>
    </row>
    <row r="28" spans="1:11" ht="14.25" customHeight="1">
      <c r="A28" s="159" t="s">
        <v>300</v>
      </c>
      <c r="B28" s="159"/>
      <c r="C28" s="159"/>
      <c r="D28" s="159"/>
      <c r="E28" s="159"/>
      <c r="F28" s="159"/>
      <c r="G28" s="159"/>
      <c r="H28" s="159"/>
      <c r="I28" s="159"/>
      <c r="J28" s="159"/>
      <c r="K28" s="159"/>
    </row>
    <row r="29" spans="1:11" ht="68.25" customHeight="1">
      <c r="A29" s="71" t="s">
        <v>194</v>
      </c>
      <c r="B29" s="47" t="s">
        <v>236</v>
      </c>
      <c r="C29" s="47" t="s">
        <v>125</v>
      </c>
      <c r="D29" s="47" t="s">
        <v>55</v>
      </c>
      <c r="E29" s="68">
        <v>41274</v>
      </c>
      <c r="F29" s="68">
        <v>41274</v>
      </c>
      <c r="G29" s="49">
        <v>2012</v>
      </c>
      <c r="H29" s="49">
        <v>102.3</v>
      </c>
      <c r="I29" s="49">
        <v>102.3</v>
      </c>
      <c r="J29" s="49"/>
      <c r="K29" s="49"/>
    </row>
    <row r="30" spans="1:11" ht="68.25" customHeight="1">
      <c r="A30" s="71" t="s">
        <v>154</v>
      </c>
      <c r="B30" s="47" t="s">
        <v>296</v>
      </c>
      <c r="C30" s="47" t="s">
        <v>218</v>
      </c>
      <c r="D30" s="45" t="s">
        <v>143</v>
      </c>
      <c r="E30" s="68">
        <v>41639</v>
      </c>
      <c r="F30" s="88">
        <v>41639</v>
      </c>
      <c r="G30" s="49">
        <v>2013</v>
      </c>
      <c r="H30" s="49">
        <v>650.9</v>
      </c>
      <c r="I30" s="49">
        <v>650.9</v>
      </c>
      <c r="J30" s="49"/>
      <c r="K30" s="49"/>
    </row>
    <row r="31" spans="1:11" ht="134.25" customHeight="1">
      <c r="A31" s="71" t="s">
        <v>195</v>
      </c>
      <c r="B31" s="47" t="s">
        <v>57</v>
      </c>
      <c r="C31" s="47" t="s">
        <v>217</v>
      </c>
      <c r="D31" s="45" t="s">
        <v>142</v>
      </c>
      <c r="E31" s="68">
        <v>42004</v>
      </c>
      <c r="F31" s="88">
        <v>42004</v>
      </c>
      <c r="G31" s="51" t="s">
        <v>230</v>
      </c>
      <c r="H31" s="49">
        <v>755.4</v>
      </c>
      <c r="I31" s="49">
        <v>755.4</v>
      </c>
      <c r="J31" s="49"/>
      <c r="K31" s="49"/>
    </row>
    <row r="32" spans="1:11" ht="73.5" customHeight="1">
      <c r="A32" s="71" t="s">
        <v>326</v>
      </c>
      <c r="B32" s="47" t="s">
        <v>56</v>
      </c>
      <c r="C32" s="110" t="s">
        <v>67</v>
      </c>
      <c r="D32" s="45" t="s">
        <v>100</v>
      </c>
      <c r="E32" s="68">
        <v>42369</v>
      </c>
      <c r="F32" s="88"/>
      <c r="G32" s="51" t="s">
        <v>80</v>
      </c>
      <c r="H32" s="49"/>
      <c r="I32" s="49"/>
      <c r="J32" s="49"/>
      <c r="K32" s="49"/>
    </row>
    <row r="33" spans="1:11" ht="25.5" customHeight="1">
      <c r="A33" s="159" t="s">
        <v>219</v>
      </c>
      <c r="B33" s="159"/>
      <c r="C33" s="159"/>
      <c r="D33" s="159"/>
      <c r="E33" s="159"/>
      <c r="F33" s="159"/>
      <c r="G33" s="159"/>
      <c r="H33" s="159"/>
      <c r="I33" s="159"/>
      <c r="J33" s="159"/>
      <c r="K33" s="159"/>
    </row>
    <row r="34" spans="1:11" ht="100.5" customHeight="1">
      <c r="A34" s="71" t="s">
        <v>196</v>
      </c>
      <c r="B34" s="47" t="s">
        <v>243</v>
      </c>
      <c r="C34" s="47" t="s">
        <v>129</v>
      </c>
      <c r="D34" s="47" t="s">
        <v>59</v>
      </c>
      <c r="E34" s="68">
        <v>41274</v>
      </c>
      <c r="F34" s="68">
        <v>41274</v>
      </c>
      <c r="G34" s="49">
        <v>2012</v>
      </c>
      <c r="H34" s="49">
        <v>210.3</v>
      </c>
      <c r="I34" s="49">
        <v>210.3</v>
      </c>
      <c r="J34" s="49"/>
      <c r="K34" s="49"/>
    </row>
    <row r="35" spans="1:11" ht="144.75" customHeight="1">
      <c r="A35" s="71" t="s">
        <v>197</v>
      </c>
      <c r="B35" s="89" t="s">
        <v>58</v>
      </c>
      <c r="C35" s="47" t="s">
        <v>263</v>
      </c>
      <c r="D35" s="45" t="s">
        <v>220</v>
      </c>
      <c r="E35" s="88">
        <v>41639</v>
      </c>
      <c r="F35" s="88">
        <v>41639</v>
      </c>
      <c r="G35" s="50">
        <v>2013</v>
      </c>
      <c r="H35" s="50">
        <v>190.102</v>
      </c>
      <c r="I35" s="50">
        <v>190.102</v>
      </c>
      <c r="J35" s="90"/>
      <c r="K35" s="49"/>
    </row>
    <row r="36" spans="1:11" ht="146.25" customHeight="1">
      <c r="A36" s="71" t="s">
        <v>198</v>
      </c>
      <c r="B36" s="89" t="s">
        <v>221</v>
      </c>
      <c r="C36" s="47" t="s">
        <v>264</v>
      </c>
      <c r="D36" s="47" t="s">
        <v>60</v>
      </c>
      <c r="E36" s="91">
        <v>42004</v>
      </c>
      <c r="F36" s="91">
        <v>42004</v>
      </c>
      <c r="G36" s="92">
        <v>2014</v>
      </c>
      <c r="H36" s="93">
        <v>192.325</v>
      </c>
      <c r="I36" s="93">
        <v>192.325</v>
      </c>
      <c r="J36" s="49"/>
      <c r="K36" s="49"/>
    </row>
    <row r="37" spans="1:11" ht="147" customHeight="1">
      <c r="A37" s="71" t="s">
        <v>199</v>
      </c>
      <c r="B37" s="89" t="s">
        <v>58</v>
      </c>
      <c r="C37" s="47" t="s">
        <v>166</v>
      </c>
      <c r="D37" s="45" t="s">
        <v>101</v>
      </c>
      <c r="E37" s="94">
        <v>42369</v>
      </c>
      <c r="F37" s="94"/>
      <c r="G37" s="95" t="s">
        <v>80</v>
      </c>
      <c r="H37" s="96">
        <v>83.203</v>
      </c>
      <c r="I37" s="96"/>
      <c r="J37" s="97"/>
      <c r="K37" s="97"/>
    </row>
    <row r="38" spans="1:11" ht="12.75" customHeight="1">
      <c r="A38" s="159" t="s">
        <v>106</v>
      </c>
      <c r="B38" s="159"/>
      <c r="C38" s="159"/>
      <c r="D38" s="159"/>
      <c r="E38" s="159"/>
      <c r="F38" s="159"/>
      <c r="G38" s="159"/>
      <c r="H38" s="159"/>
      <c r="I38" s="159"/>
      <c r="J38" s="159"/>
      <c r="K38" s="159"/>
    </row>
    <row r="39" spans="1:11" ht="67.5" customHeight="1">
      <c r="A39" s="71" t="s">
        <v>200</v>
      </c>
      <c r="B39" s="47" t="s">
        <v>260</v>
      </c>
      <c r="C39" s="47" t="s">
        <v>126</v>
      </c>
      <c r="D39" s="47" t="s">
        <v>122</v>
      </c>
      <c r="E39" s="68">
        <v>41274</v>
      </c>
      <c r="F39" s="68">
        <v>41274</v>
      </c>
      <c r="G39" s="49">
        <v>2012</v>
      </c>
      <c r="H39" s="49">
        <v>14.9</v>
      </c>
      <c r="I39" s="49">
        <v>14.9</v>
      </c>
      <c r="J39" s="49"/>
      <c r="K39" s="49"/>
    </row>
    <row r="40" spans="1:11" ht="69" customHeight="1">
      <c r="A40" s="71" t="s">
        <v>201</v>
      </c>
      <c r="B40" s="47" t="s">
        <v>260</v>
      </c>
      <c r="C40" s="47" t="s">
        <v>126</v>
      </c>
      <c r="D40" s="45" t="s">
        <v>123</v>
      </c>
      <c r="E40" s="68">
        <v>41639</v>
      </c>
      <c r="F40" s="68">
        <v>41639</v>
      </c>
      <c r="G40" s="68" t="s">
        <v>107</v>
      </c>
      <c r="H40" s="98">
        <v>18732</v>
      </c>
      <c r="I40" s="98">
        <v>18732</v>
      </c>
      <c r="J40" s="99"/>
      <c r="K40" s="99"/>
    </row>
    <row r="41" spans="1:11" ht="78" customHeight="1">
      <c r="A41" s="71" t="s">
        <v>332</v>
      </c>
      <c r="B41" s="47" t="s">
        <v>293</v>
      </c>
      <c r="C41" s="47" t="s">
        <v>126</v>
      </c>
      <c r="D41" s="47" t="s">
        <v>127</v>
      </c>
      <c r="E41" s="68">
        <v>42004</v>
      </c>
      <c r="F41" s="68">
        <v>42004</v>
      </c>
      <c r="G41" s="51">
        <v>2014</v>
      </c>
      <c r="H41" s="98">
        <v>17579.9</v>
      </c>
      <c r="I41" s="98">
        <v>17580</v>
      </c>
      <c r="J41" s="99"/>
      <c r="K41" s="99"/>
    </row>
    <row r="42" spans="1:11" ht="39.75" customHeight="1">
      <c r="A42" s="171" t="s">
        <v>333</v>
      </c>
      <c r="B42" s="133" t="s">
        <v>211</v>
      </c>
      <c r="C42" s="56" t="s">
        <v>294</v>
      </c>
      <c r="D42" s="100" t="s">
        <v>289</v>
      </c>
      <c r="E42" s="101">
        <v>42004</v>
      </c>
      <c r="F42" s="101">
        <v>42004</v>
      </c>
      <c r="G42" s="102" t="s">
        <v>230</v>
      </c>
      <c r="H42" s="56">
        <v>18183.4</v>
      </c>
      <c r="I42" s="56">
        <v>18183.4</v>
      </c>
      <c r="J42" s="103"/>
      <c r="K42" s="103"/>
    </row>
    <row r="43" spans="1:11" ht="60.75" customHeight="1">
      <c r="A43" s="171"/>
      <c r="B43" s="133"/>
      <c r="C43" s="47" t="s">
        <v>291</v>
      </c>
      <c r="D43" s="50" t="s">
        <v>292</v>
      </c>
      <c r="E43" s="68">
        <v>42004</v>
      </c>
      <c r="F43" s="68">
        <v>42004</v>
      </c>
      <c r="G43" s="51" t="s">
        <v>230</v>
      </c>
      <c r="H43" s="49">
        <v>0</v>
      </c>
      <c r="I43" s="49">
        <v>0</v>
      </c>
      <c r="J43" s="49"/>
      <c r="K43" s="49" t="s">
        <v>140</v>
      </c>
    </row>
    <row r="44" spans="1:11" ht="47.25" customHeight="1">
      <c r="A44" s="171"/>
      <c r="B44" s="133"/>
      <c r="C44" s="47" t="s">
        <v>290</v>
      </c>
      <c r="D44" s="50" t="s">
        <v>114</v>
      </c>
      <c r="E44" s="68">
        <v>42004</v>
      </c>
      <c r="F44" s="68">
        <v>42004</v>
      </c>
      <c r="G44" s="51" t="s">
        <v>230</v>
      </c>
      <c r="H44" s="49">
        <v>4485.5</v>
      </c>
      <c r="I44" s="49">
        <v>4485.5</v>
      </c>
      <c r="J44" s="49"/>
      <c r="K44" s="55"/>
    </row>
    <row r="45" spans="1:11" s="39" customFormat="1" ht="34.5" customHeight="1">
      <c r="A45" s="165" t="s">
        <v>334</v>
      </c>
      <c r="B45" s="156" t="s">
        <v>82</v>
      </c>
      <c r="C45" s="156" t="s">
        <v>126</v>
      </c>
      <c r="D45" s="111" t="s">
        <v>83</v>
      </c>
      <c r="E45" s="101">
        <v>42369</v>
      </c>
      <c r="F45" s="101"/>
      <c r="G45" s="112" t="s">
        <v>80</v>
      </c>
      <c r="H45" s="102" t="s">
        <v>117</v>
      </c>
      <c r="I45" s="56"/>
      <c r="J45" s="56"/>
      <c r="K45" s="102"/>
    </row>
    <row r="46" spans="1:11" s="39" customFormat="1" ht="48.75" customHeight="1">
      <c r="A46" s="161"/>
      <c r="B46" s="157"/>
      <c r="C46" s="157"/>
      <c r="D46" s="113" t="s">
        <v>84</v>
      </c>
      <c r="E46" s="68">
        <v>42369</v>
      </c>
      <c r="F46" s="68"/>
      <c r="G46" s="64" t="s">
        <v>80</v>
      </c>
      <c r="H46" s="51" t="s">
        <v>118</v>
      </c>
      <c r="I46" s="49"/>
      <c r="J46" s="49"/>
      <c r="K46" s="51"/>
    </row>
    <row r="47" spans="1:11" s="39" customFormat="1" ht="22.5">
      <c r="A47" s="162"/>
      <c r="B47" s="158"/>
      <c r="C47" s="158"/>
      <c r="D47" s="114" t="s">
        <v>85</v>
      </c>
      <c r="E47" s="51" t="s">
        <v>116</v>
      </c>
      <c r="F47" s="64"/>
      <c r="G47" s="64" t="s">
        <v>80</v>
      </c>
      <c r="H47" s="51" t="s">
        <v>119</v>
      </c>
      <c r="I47" s="51"/>
      <c r="J47" s="64"/>
      <c r="K47" s="51" t="s">
        <v>115</v>
      </c>
    </row>
    <row r="48" spans="1:11" s="39" customFormat="1" ht="196.5" customHeight="1">
      <c r="A48" s="160"/>
      <c r="B48" s="156" t="s">
        <v>69</v>
      </c>
      <c r="C48" s="49" t="s">
        <v>70</v>
      </c>
      <c r="D48" s="115" t="s">
        <v>72</v>
      </c>
      <c r="E48" s="34">
        <v>42369</v>
      </c>
      <c r="F48" s="34"/>
      <c r="G48" s="37" t="s">
        <v>80</v>
      </c>
      <c r="H48" s="37" t="s">
        <v>71</v>
      </c>
      <c r="I48" s="7">
        <v>0</v>
      </c>
      <c r="J48" s="7">
        <v>0</v>
      </c>
      <c r="K48" s="51"/>
    </row>
    <row r="49" spans="1:11" s="39" customFormat="1" ht="148.5" customHeight="1">
      <c r="A49" s="161"/>
      <c r="B49" s="163"/>
      <c r="C49" s="120" t="s">
        <v>73</v>
      </c>
      <c r="D49" s="121" t="s">
        <v>74</v>
      </c>
      <c r="E49" s="34">
        <v>42156</v>
      </c>
      <c r="F49" s="34">
        <v>42156</v>
      </c>
      <c r="G49" s="37" t="s">
        <v>87</v>
      </c>
      <c r="H49" s="116" t="s">
        <v>75</v>
      </c>
      <c r="I49" s="7">
        <v>3</v>
      </c>
      <c r="J49" s="7">
        <v>0</v>
      </c>
      <c r="K49" s="51"/>
    </row>
    <row r="50" spans="1:11" s="39" customFormat="1" ht="70.5" customHeight="1">
      <c r="A50" s="161"/>
      <c r="B50" s="163"/>
      <c r="C50" s="120" t="s">
        <v>76</v>
      </c>
      <c r="D50" s="119" t="s">
        <v>89</v>
      </c>
      <c r="E50" s="34">
        <v>42309</v>
      </c>
      <c r="F50" s="34"/>
      <c r="G50" s="37" t="s">
        <v>80</v>
      </c>
      <c r="H50" s="117" t="s">
        <v>77</v>
      </c>
      <c r="I50" s="7">
        <v>0</v>
      </c>
      <c r="J50" s="7">
        <v>0</v>
      </c>
      <c r="K50" s="51"/>
    </row>
    <row r="51" spans="1:11" s="39" customFormat="1" ht="48" customHeight="1">
      <c r="A51" s="162"/>
      <c r="B51" s="164"/>
      <c r="C51" s="120" t="s">
        <v>78</v>
      </c>
      <c r="D51" s="120" t="s">
        <v>88</v>
      </c>
      <c r="E51" s="122" t="s">
        <v>86</v>
      </c>
      <c r="F51" s="37"/>
      <c r="G51" s="34">
        <v>42277</v>
      </c>
      <c r="H51" s="7">
        <v>0.45</v>
      </c>
      <c r="I51" s="37" t="s">
        <v>79</v>
      </c>
      <c r="J51" s="37" t="s">
        <v>77</v>
      </c>
      <c r="K51" s="118"/>
    </row>
    <row r="52" spans="1:11" ht="15" customHeight="1">
      <c r="A52" s="172" t="s">
        <v>301</v>
      </c>
      <c r="B52" s="173"/>
      <c r="C52" s="173"/>
      <c r="D52" s="173"/>
      <c r="E52" s="173"/>
      <c r="F52" s="173"/>
      <c r="G52" s="173"/>
      <c r="H52" s="173"/>
      <c r="I52" s="173"/>
      <c r="J52" s="173"/>
      <c r="K52" s="174"/>
    </row>
    <row r="53" spans="1:11" ht="68.25" customHeight="1">
      <c r="A53" s="71" t="s">
        <v>202</v>
      </c>
      <c r="B53" s="47" t="s">
        <v>243</v>
      </c>
      <c r="C53" s="47" t="s">
        <v>295</v>
      </c>
      <c r="D53" s="47" t="s">
        <v>128</v>
      </c>
      <c r="E53" s="68">
        <v>41274</v>
      </c>
      <c r="F53" s="49" t="s">
        <v>249</v>
      </c>
      <c r="G53" s="49">
        <v>2012</v>
      </c>
      <c r="H53" s="49">
        <v>77.7</v>
      </c>
      <c r="I53" s="49">
        <v>77.7</v>
      </c>
      <c r="J53" s="49"/>
      <c r="K53" s="49"/>
    </row>
    <row r="54" spans="1:11" ht="66.75" customHeight="1">
      <c r="A54" s="71" t="s">
        <v>156</v>
      </c>
      <c r="B54" s="47" t="s">
        <v>283</v>
      </c>
      <c r="C54" s="47" t="s">
        <v>183</v>
      </c>
      <c r="D54" s="47" t="s">
        <v>61</v>
      </c>
      <c r="E54" s="68">
        <v>41639</v>
      </c>
      <c r="F54" s="68">
        <v>41639</v>
      </c>
      <c r="G54" s="51" t="s">
        <v>107</v>
      </c>
      <c r="H54" s="49">
        <v>28.97</v>
      </c>
      <c r="I54" s="49">
        <v>28.97</v>
      </c>
      <c r="J54" s="49"/>
      <c r="K54" s="49"/>
    </row>
    <row r="55" spans="1:11" ht="67.5" customHeight="1">
      <c r="A55" s="71" t="s">
        <v>157</v>
      </c>
      <c r="B55" s="47" t="s">
        <v>212</v>
      </c>
      <c r="C55" s="47" t="s">
        <v>213</v>
      </c>
      <c r="D55" s="45" t="s">
        <v>62</v>
      </c>
      <c r="E55" s="68">
        <v>42004</v>
      </c>
      <c r="F55" s="68">
        <v>42004</v>
      </c>
      <c r="G55" s="51" t="s">
        <v>230</v>
      </c>
      <c r="H55" s="49">
        <v>45.3</v>
      </c>
      <c r="I55" s="49">
        <v>45.3</v>
      </c>
      <c r="J55" s="49"/>
      <c r="K55" s="49"/>
    </row>
    <row r="56" spans="1:11" ht="68.25" customHeight="1">
      <c r="A56" s="71" t="s">
        <v>248</v>
      </c>
      <c r="B56" s="47" t="s">
        <v>212</v>
      </c>
      <c r="C56" s="47" t="s">
        <v>162</v>
      </c>
      <c r="D56" s="45" t="s">
        <v>102</v>
      </c>
      <c r="E56" s="68">
        <v>42369</v>
      </c>
      <c r="F56" s="68"/>
      <c r="G56" s="51" t="s">
        <v>80</v>
      </c>
      <c r="H56" s="49">
        <v>23.3</v>
      </c>
      <c r="I56" s="49"/>
      <c r="J56" s="49"/>
      <c r="K56" s="49"/>
    </row>
    <row r="57" spans="1:11" ht="15" customHeight="1">
      <c r="A57" s="153" t="s">
        <v>302</v>
      </c>
      <c r="B57" s="154"/>
      <c r="C57" s="154"/>
      <c r="D57" s="154"/>
      <c r="E57" s="154"/>
      <c r="F57" s="154"/>
      <c r="G57" s="154"/>
      <c r="H57" s="154"/>
      <c r="I57" s="154"/>
      <c r="J57" s="154"/>
      <c r="K57" s="155"/>
    </row>
    <row r="58" spans="1:11" s="104" customFormat="1" ht="65.25" customHeight="1">
      <c r="A58" s="71" t="s">
        <v>203</v>
      </c>
      <c r="B58" s="47" t="s">
        <v>63</v>
      </c>
      <c r="C58" s="47" t="s">
        <v>250</v>
      </c>
      <c r="D58" s="47" t="s">
        <v>108</v>
      </c>
      <c r="E58" s="68">
        <v>41274</v>
      </c>
      <c r="F58" s="68">
        <v>41274</v>
      </c>
      <c r="G58" s="49">
        <v>2012</v>
      </c>
      <c r="H58" s="49">
        <v>442.4</v>
      </c>
      <c r="I58" s="49">
        <v>442.4</v>
      </c>
      <c r="J58" s="49"/>
      <c r="K58" s="49"/>
    </row>
    <row r="59" spans="1:11" ht="110.25" customHeight="1">
      <c r="A59" s="71" t="s">
        <v>158</v>
      </c>
      <c r="B59" s="47" t="s">
        <v>284</v>
      </c>
      <c r="C59" s="47" t="s">
        <v>342</v>
      </c>
      <c r="D59" s="47" t="s">
        <v>64</v>
      </c>
      <c r="E59" s="68">
        <v>41639</v>
      </c>
      <c r="F59" s="68">
        <v>41639</v>
      </c>
      <c r="G59" s="51" t="s">
        <v>107</v>
      </c>
      <c r="H59" s="49">
        <v>401.643</v>
      </c>
      <c r="I59" s="49">
        <v>401.643</v>
      </c>
      <c r="J59" s="49"/>
      <c r="K59" s="49"/>
    </row>
    <row r="60" spans="1:11" ht="112.5" customHeight="1">
      <c r="A60" s="105" t="s">
        <v>137</v>
      </c>
      <c r="B60" s="47" t="s">
        <v>221</v>
      </c>
      <c r="C60" s="47" t="s">
        <v>146</v>
      </c>
      <c r="D60" s="45" t="s">
        <v>65</v>
      </c>
      <c r="E60" s="91">
        <v>42004</v>
      </c>
      <c r="F60" s="91">
        <v>42004</v>
      </c>
      <c r="G60" s="92">
        <v>2014</v>
      </c>
      <c r="H60" s="93">
        <v>342.196</v>
      </c>
      <c r="I60" s="93">
        <v>342.196</v>
      </c>
      <c r="J60" s="49"/>
      <c r="K60" s="49"/>
    </row>
    <row r="61" spans="1:11" ht="109.5" customHeight="1">
      <c r="A61" s="105" t="s">
        <v>138</v>
      </c>
      <c r="B61" s="47" t="s">
        <v>221</v>
      </c>
      <c r="C61" s="47" t="s">
        <v>163</v>
      </c>
      <c r="D61" s="45" t="s">
        <v>103</v>
      </c>
      <c r="E61" s="91">
        <v>42369</v>
      </c>
      <c r="F61" s="91"/>
      <c r="G61" s="92" t="s">
        <v>80</v>
      </c>
      <c r="H61" s="93">
        <v>86.162</v>
      </c>
      <c r="I61" s="93"/>
      <c r="J61" s="49"/>
      <c r="K61" s="49"/>
    </row>
    <row r="62" spans="1:11" ht="11.25">
      <c r="A62" s="153" t="s">
        <v>303</v>
      </c>
      <c r="B62" s="154"/>
      <c r="C62" s="154"/>
      <c r="D62" s="154"/>
      <c r="E62" s="154"/>
      <c r="F62" s="154"/>
      <c r="G62" s="154"/>
      <c r="H62" s="154"/>
      <c r="I62" s="154"/>
      <c r="J62" s="154"/>
      <c r="K62" s="155"/>
    </row>
    <row r="63" spans="1:11" s="104" customFormat="1" ht="68.25" customHeight="1">
      <c r="A63" s="71" t="s">
        <v>204</v>
      </c>
      <c r="B63" s="47" t="s">
        <v>243</v>
      </c>
      <c r="C63" s="47" t="s">
        <v>235</v>
      </c>
      <c r="D63" s="47" t="s">
        <v>113</v>
      </c>
      <c r="E63" s="68">
        <v>41274</v>
      </c>
      <c r="F63" s="68">
        <v>41274</v>
      </c>
      <c r="G63" s="49">
        <v>2012</v>
      </c>
      <c r="H63" s="50">
        <v>370.2</v>
      </c>
      <c r="I63" s="49">
        <v>370.2</v>
      </c>
      <c r="J63" s="49"/>
      <c r="K63" s="49"/>
    </row>
    <row r="64" spans="1:11" s="104" customFormat="1" ht="113.25" customHeight="1">
      <c r="A64" s="71" t="s">
        <v>159</v>
      </c>
      <c r="B64" s="47" t="s">
        <v>285</v>
      </c>
      <c r="C64" s="47" t="s">
        <v>343</v>
      </c>
      <c r="D64" s="47" t="s">
        <v>109</v>
      </c>
      <c r="E64" s="68">
        <v>41639</v>
      </c>
      <c r="F64" s="68">
        <v>41639</v>
      </c>
      <c r="G64" s="51" t="s">
        <v>107</v>
      </c>
      <c r="H64" s="49">
        <v>425.523</v>
      </c>
      <c r="I64" s="49">
        <v>425.523</v>
      </c>
      <c r="J64" s="49"/>
      <c r="K64" s="49"/>
    </row>
    <row r="65" spans="1:11" s="104" customFormat="1" ht="111" customHeight="1">
      <c r="A65" s="71" t="s">
        <v>160</v>
      </c>
      <c r="B65" s="47" t="s">
        <v>285</v>
      </c>
      <c r="C65" s="47" t="s">
        <v>147</v>
      </c>
      <c r="D65" s="47" t="s">
        <v>110</v>
      </c>
      <c r="E65" s="91">
        <v>42004</v>
      </c>
      <c r="F65" s="92" t="s">
        <v>165</v>
      </c>
      <c r="G65" s="51" t="s">
        <v>230</v>
      </c>
      <c r="H65" s="93">
        <v>429.636</v>
      </c>
      <c r="I65" s="93">
        <v>429.636</v>
      </c>
      <c r="J65" s="49"/>
      <c r="K65" s="49"/>
    </row>
    <row r="66" spans="1:11" s="104" customFormat="1" ht="113.25" customHeight="1">
      <c r="A66" s="71" t="s">
        <v>234</v>
      </c>
      <c r="B66" s="47" t="s">
        <v>285</v>
      </c>
      <c r="C66" s="47" t="s">
        <v>164</v>
      </c>
      <c r="D66" s="48" t="s">
        <v>104</v>
      </c>
      <c r="E66" s="91">
        <v>42369</v>
      </c>
      <c r="F66" s="92"/>
      <c r="G66" s="51" t="s">
        <v>80</v>
      </c>
      <c r="H66" s="93">
        <v>164.805</v>
      </c>
      <c r="I66" s="93"/>
      <c r="J66" s="49"/>
      <c r="K66" s="49"/>
    </row>
    <row r="67" spans="1:11" ht="15" customHeight="1">
      <c r="A67" s="153" t="s">
        <v>304</v>
      </c>
      <c r="B67" s="154"/>
      <c r="C67" s="154"/>
      <c r="D67" s="154"/>
      <c r="E67" s="154"/>
      <c r="F67" s="154"/>
      <c r="G67" s="154"/>
      <c r="H67" s="154"/>
      <c r="I67" s="154"/>
      <c r="J67" s="154"/>
      <c r="K67" s="155"/>
    </row>
    <row r="68" spans="1:11" s="104" customFormat="1" ht="55.5" customHeight="1">
      <c r="A68" s="71" t="s">
        <v>205</v>
      </c>
      <c r="B68" s="47" t="s">
        <v>252</v>
      </c>
      <c r="C68" s="47" t="s">
        <v>178</v>
      </c>
      <c r="D68" s="47" t="s">
        <v>253</v>
      </c>
      <c r="E68" s="68">
        <v>41274</v>
      </c>
      <c r="F68" s="68">
        <v>41274</v>
      </c>
      <c r="G68" s="49">
        <v>2012</v>
      </c>
      <c r="H68" s="49">
        <v>14.6</v>
      </c>
      <c r="I68" s="49">
        <v>14.6</v>
      </c>
      <c r="J68" s="49"/>
      <c r="K68" s="49"/>
    </row>
    <row r="69" spans="1:11" s="104" customFormat="1" ht="80.25" customHeight="1">
      <c r="A69" s="71" t="s">
        <v>161</v>
      </c>
      <c r="B69" s="47" t="s">
        <v>286</v>
      </c>
      <c r="C69" s="47" t="s">
        <v>178</v>
      </c>
      <c r="D69" s="47" t="s">
        <v>144</v>
      </c>
      <c r="E69" s="68">
        <v>41639</v>
      </c>
      <c r="F69" s="68">
        <v>41609</v>
      </c>
      <c r="G69" s="51" t="s">
        <v>107</v>
      </c>
      <c r="H69" s="59">
        <v>16.6</v>
      </c>
      <c r="I69" s="59">
        <v>16.6</v>
      </c>
      <c r="J69" s="49"/>
      <c r="K69" s="49"/>
    </row>
    <row r="70" spans="1:11" s="104" customFormat="1" ht="133.5" customHeight="1">
      <c r="A70" s="71" t="s">
        <v>251</v>
      </c>
      <c r="B70" s="45" t="s">
        <v>287</v>
      </c>
      <c r="C70" s="45" t="s">
        <v>178</v>
      </c>
      <c r="D70" s="45" t="s">
        <v>233</v>
      </c>
      <c r="E70" s="88" t="s">
        <v>231</v>
      </c>
      <c r="F70" s="88" t="s">
        <v>232</v>
      </c>
      <c r="G70" s="74" t="s">
        <v>230</v>
      </c>
      <c r="H70" s="106">
        <v>5.8</v>
      </c>
      <c r="I70" s="106">
        <v>5.8</v>
      </c>
      <c r="J70" s="50"/>
      <c r="K70" s="50"/>
    </row>
    <row r="71" spans="1:11" s="40" customFormat="1" ht="104.25" customHeight="1">
      <c r="A71" s="71" t="s">
        <v>206</v>
      </c>
      <c r="B71" s="45" t="s">
        <v>287</v>
      </c>
      <c r="C71" s="45" t="s">
        <v>178</v>
      </c>
      <c r="D71" s="45" t="s">
        <v>92</v>
      </c>
      <c r="E71" s="88" t="s">
        <v>90</v>
      </c>
      <c r="F71" s="88" t="s">
        <v>91</v>
      </c>
      <c r="G71" s="74" t="s">
        <v>80</v>
      </c>
      <c r="H71" s="106">
        <v>12825.182</v>
      </c>
      <c r="I71" s="106"/>
      <c r="J71" s="50"/>
      <c r="K71" s="50"/>
    </row>
    <row r="72" spans="1:11" ht="11.25">
      <c r="A72" s="153" t="s">
        <v>228</v>
      </c>
      <c r="B72" s="154"/>
      <c r="C72" s="154"/>
      <c r="D72" s="154"/>
      <c r="E72" s="154"/>
      <c r="F72" s="154"/>
      <c r="G72" s="154"/>
      <c r="H72" s="154"/>
      <c r="I72" s="154"/>
      <c r="J72" s="154"/>
      <c r="K72" s="155"/>
    </row>
    <row r="73" spans="1:11" s="104" customFormat="1" ht="36.75" customHeight="1">
      <c r="A73" s="71" t="s">
        <v>207</v>
      </c>
      <c r="B73" s="49" t="s">
        <v>237</v>
      </c>
      <c r="C73" s="49" t="s">
        <v>238</v>
      </c>
      <c r="D73" s="49" t="s">
        <v>112</v>
      </c>
      <c r="E73" s="68">
        <v>41274</v>
      </c>
      <c r="F73" s="68">
        <v>41274</v>
      </c>
      <c r="G73" s="49">
        <v>2012</v>
      </c>
      <c r="H73" s="107">
        <v>1</v>
      </c>
      <c r="I73" s="107">
        <v>1</v>
      </c>
      <c r="J73" s="49"/>
      <c r="K73" s="49"/>
    </row>
    <row r="74" spans="1:11" s="104" customFormat="1" ht="67.5" customHeight="1">
      <c r="A74" s="71" t="s">
        <v>324</v>
      </c>
      <c r="B74" s="47" t="s">
        <v>182</v>
      </c>
      <c r="C74" s="47" t="s">
        <v>168</v>
      </c>
      <c r="D74" s="49" t="s">
        <v>111</v>
      </c>
      <c r="E74" s="68">
        <v>41639</v>
      </c>
      <c r="F74" s="68">
        <v>41639</v>
      </c>
      <c r="G74" s="51" t="s">
        <v>107</v>
      </c>
      <c r="H74" s="49">
        <v>5</v>
      </c>
      <c r="I74" s="49">
        <v>5</v>
      </c>
      <c r="J74" s="49"/>
      <c r="K74" s="49"/>
    </row>
    <row r="75" spans="1:11" s="104" customFormat="1" ht="67.5" customHeight="1">
      <c r="A75" s="71" t="s">
        <v>307</v>
      </c>
      <c r="B75" s="49" t="s">
        <v>139</v>
      </c>
      <c r="C75" s="49" t="s">
        <v>169</v>
      </c>
      <c r="D75" s="50" t="s">
        <v>225</v>
      </c>
      <c r="E75" s="68">
        <v>42004</v>
      </c>
      <c r="F75" s="68">
        <v>42004</v>
      </c>
      <c r="G75" s="51" t="s">
        <v>230</v>
      </c>
      <c r="H75" s="49">
        <v>1.1</v>
      </c>
      <c r="I75" s="49">
        <v>1.1</v>
      </c>
      <c r="J75" s="49"/>
      <c r="K75" s="49"/>
    </row>
    <row r="76" spans="1:11" s="104" customFormat="1" ht="66.75" customHeight="1">
      <c r="A76" s="71" t="s">
        <v>208</v>
      </c>
      <c r="B76" s="47" t="s">
        <v>56</v>
      </c>
      <c r="C76" s="49" t="s">
        <v>167</v>
      </c>
      <c r="D76" s="50" t="s">
        <v>93</v>
      </c>
      <c r="E76" s="68">
        <v>42369</v>
      </c>
      <c r="F76" s="47"/>
      <c r="G76" s="68">
        <v>42277</v>
      </c>
      <c r="H76" s="47"/>
      <c r="I76" s="49"/>
      <c r="J76" s="49"/>
      <c r="K76" s="49"/>
    </row>
    <row r="77" spans="1:11" ht="15.75" customHeight="1">
      <c r="A77" s="153" t="s">
        <v>305</v>
      </c>
      <c r="B77" s="154"/>
      <c r="C77" s="154"/>
      <c r="D77" s="154"/>
      <c r="E77" s="154"/>
      <c r="F77" s="154"/>
      <c r="G77" s="154"/>
      <c r="H77" s="154"/>
      <c r="I77" s="154"/>
      <c r="J77" s="154"/>
      <c r="K77" s="155"/>
    </row>
    <row r="78" spans="1:11" s="104" customFormat="1" ht="37.5" customHeight="1">
      <c r="A78" s="71" t="s">
        <v>209</v>
      </c>
      <c r="B78" s="49" t="s">
        <v>237</v>
      </c>
      <c r="C78" s="49" t="s">
        <v>239</v>
      </c>
      <c r="D78" s="49" t="s">
        <v>240</v>
      </c>
      <c r="E78" s="68">
        <v>41274</v>
      </c>
      <c r="F78" s="101">
        <v>41274</v>
      </c>
      <c r="G78" s="56">
        <v>2012</v>
      </c>
      <c r="H78" s="107">
        <v>2</v>
      </c>
      <c r="I78" s="107">
        <v>2</v>
      </c>
      <c r="J78" s="49"/>
      <c r="K78" s="108"/>
    </row>
    <row r="79" spans="1:11" s="104" customFormat="1" ht="67.5" customHeight="1">
      <c r="A79" s="71" t="s">
        <v>306</v>
      </c>
      <c r="B79" s="47" t="s">
        <v>181</v>
      </c>
      <c r="C79" s="47" t="s">
        <v>155</v>
      </c>
      <c r="D79" s="49" t="s">
        <v>180</v>
      </c>
      <c r="E79" s="68">
        <v>41639</v>
      </c>
      <c r="F79" s="68">
        <v>41639</v>
      </c>
      <c r="G79" s="51" t="s">
        <v>107</v>
      </c>
      <c r="H79" s="108">
        <v>1.6</v>
      </c>
      <c r="I79" s="49">
        <v>1.6</v>
      </c>
      <c r="J79" s="49"/>
      <c r="K79" s="108"/>
    </row>
    <row r="80" spans="1:11" s="104" customFormat="1" ht="67.5" customHeight="1">
      <c r="A80" s="71" t="s">
        <v>210</v>
      </c>
      <c r="B80" s="47" t="s">
        <v>179</v>
      </c>
      <c r="C80" s="47" t="s">
        <v>148</v>
      </c>
      <c r="D80" s="49" t="s">
        <v>226</v>
      </c>
      <c r="E80" s="101">
        <v>42004</v>
      </c>
      <c r="F80" s="101">
        <v>42004</v>
      </c>
      <c r="G80" s="102" t="s">
        <v>230</v>
      </c>
      <c r="H80" s="49">
        <v>9</v>
      </c>
      <c r="I80" s="49">
        <v>9</v>
      </c>
      <c r="J80" s="49"/>
      <c r="K80" s="49"/>
    </row>
    <row r="81" spans="1:11" s="104" customFormat="1" ht="66" customHeight="1">
      <c r="A81" s="71" t="s">
        <v>335</v>
      </c>
      <c r="B81" s="47" t="s">
        <v>66</v>
      </c>
      <c r="C81" s="49" t="s">
        <v>133</v>
      </c>
      <c r="D81" s="47" t="s">
        <v>94</v>
      </c>
      <c r="E81" s="68">
        <v>42369</v>
      </c>
      <c r="F81" s="47"/>
      <c r="G81" s="68">
        <v>42277</v>
      </c>
      <c r="H81" s="47"/>
      <c r="I81" s="47"/>
      <c r="J81" s="47"/>
      <c r="K81" s="109"/>
    </row>
    <row r="82" spans="1:11" ht="17.25" customHeight="1">
      <c r="A82" s="170"/>
      <c r="B82" s="170"/>
      <c r="C82" s="170"/>
      <c r="D82" s="170"/>
      <c r="E82" s="170"/>
      <c r="F82" s="170"/>
      <c r="G82" s="170"/>
      <c r="H82" s="170"/>
      <c r="I82" s="170"/>
      <c r="J82" s="170"/>
      <c r="K82" s="170"/>
    </row>
    <row r="83" spans="1:11" ht="11.25">
      <c r="A83" s="41"/>
      <c r="B83" s="14"/>
      <c r="C83" s="15"/>
      <c r="D83" s="15"/>
      <c r="E83" s="15"/>
      <c r="F83" s="15"/>
      <c r="G83" s="15"/>
      <c r="H83" s="15"/>
      <c r="I83" s="15"/>
      <c r="J83" s="12"/>
      <c r="K83" s="12"/>
    </row>
    <row r="84" spans="1:10" ht="11.25">
      <c r="A84" s="42"/>
      <c r="B84" s="14"/>
      <c r="C84" s="15"/>
      <c r="D84" s="18"/>
      <c r="E84" s="18"/>
      <c r="F84" s="14"/>
      <c r="G84" s="18"/>
      <c r="H84" s="21"/>
      <c r="I84" s="12"/>
      <c r="J84" s="12"/>
    </row>
    <row r="85" spans="1:7" ht="11.25">
      <c r="A85" s="43"/>
      <c r="B85" s="14"/>
      <c r="C85" s="12"/>
      <c r="G85" s="24"/>
    </row>
    <row r="86" ht="11.25">
      <c r="G86" s="24"/>
    </row>
  </sheetData>
  <sheetProtection/>
  <mergeCells count="31">
    <mergeCell ref="A13:K13"/>
    <mergeCell ref="A82:K82"/>
    <mergeCell ref="B42:B44"/>
    <mergeCell ref="A42:A44"/>
    <mergeCell ref="A52:K52"/>
    <mergeCell ref="A57:K57"/>
    <mergeCell ref="A72:K72"/>
    <mergeCell ref="A45:A47"/>
    <mergeCell ref="A77:K77"/>
    <mergeCell ref="A23:K23"/>
    <mergeCell ref="A28:K28"/>
    <mergeCell ref="F4:F5"/>
    <mergeCell ref="G4:J4"/>
    <mergeCell ref="A67:K67"/>
    <mergeCell ref="A62:K62"/>
    <mergeCell ref="B45:B47"/>
    <mergeCell ref="C45:C47"/>
    <mergeCell ref="A33:K33"/>
    <mergeCell ref="A38:K38"/>
    <mergeCell ref="A48:A51"/>
    <mergeCell ref="B48:B51"/>
    <mergeCell ref="A18:K18"/>
    <mergeCell ref="C4:C5"/>
    <mergeCell ref="D4:D5"/>
    <mergeCell ref="A2:K2"/>
    <mergeCell ref="A8:K8"/>
    <mergeCell ref="A3:K3"/>
    <mergeCell ref="A7:K7"/>
    <mergeCell ref="A4:A5"/>
    <mergeCell ref="B4:B5"/>
    <mergeCell ref="E4:E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alignWithMargins="0">
    <oddHeader>&amp;CИнформация за сентябрь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35" max="10" man="1"/>
    <brk id="44" max="10" man="1"/>
    <brk id="53" max="10" man="1"/>
    <brk id="87" max="16" man="1"/>
  </rowBreaks>
  <colBreaks count="1" manualBreakCount="1">
    <brk id="11" max="84" man="1"/>
  </colBreaks>
  <ignoredErrors>
    <ignoredError sqref="G64:G65 G40 G43:G44 G59 G11 G69:G70 G54:G55 G31 G14:G16 G20 G24:G26 G74:G75 G79:G80 G42 H45 H46:H4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izmailov</cp:lastModifiedBy>
  <cp:lastPrinted>2015-10-09T09:29:00Z</cp:lastPrinted>
  <dcterms:created xsi:type="dcterms:W3CDTF">2014-02-07T12:21:12Z</dcterms:created>
  <dcterms:modified xsi:type="dcterms:W3CDTF">2015-10-09T12:43:33Z</dcterms:modified>
  <cp:category/>
  <cp:version/>
  <cp:contentType/>
  <cp:contentStatus/>
</cp:coreProperties>
</file>