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9320" windowHeight="11280"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2'!$A$1:$P$116</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программе № 295 -  83,9 %.</t>
        </r>
      </text>
    </comment>
    <comment ref="H43" authorId="0">
      <text>
        <r>
          <rPr>
            <b/>
            <sz val="9"/>
            <rFont val="Tahoma"/>
            <family val="2"/>
          </rPr>
          <t>в федеральной программе - 129,7, в нашей программе условия лучше, ставим наши цифры</t>
        </r>
      </text>
    </comment>
    <comment ref="H44" authorId="0">
      <text>
        <r>
          <rPr>
            <b/>
            <sz val="9"/>
            <rFont val="Tahoma"/>
            <family val="2"/>
          </rPr>
          <t>в федеральной программе 130,7, в нашей условия лучше, ставим наши</t>
        </r>
      </text>
    </comment>
    <comment ref="H66" authorId="0">
      <text>
        <r>
          <rPr>
            <b/>
            <sz val="9"/>
            <rFont val="Tahoma"/>
            <family val="2"/>
          </rPr>
          <t>в областной программе 47,4, в федеральной 50,1</t>
        </r>
      </text>
    </comment>
  </commentList>
</comments>
</file>

<file path=xl/comments2.xml><?xml version="1.0" encoding="utf-8"?>
<comments xmlns="http://schemas.openxmlformats.org/spreadsheetml/2006/main">
  <authors>
    <author>Пользователь</author>
    <author/>
  </authors>
  <commentList>
    <comment ref="D40" authorId="0">
      <text>
        <r>
          <rPr>
            <b/>
            <sz val="9"/>
            <rFont val="Tahoma"/>
            <family val="2"/>
          </rPr>
          <t>вносить изменения в ячейку ежемесячно</t>
        </r>
      </text>
    </comment>
    <comment ref="G61" authorId="0">
      <text>
        <r>
          <rPr>
            <b/>
            <sz val="9"/>
            <rFont val="Tahoma"/>
            <family val="2"/>
          </rPr>
          <t>вносить изменения ежемесячно</t>
        </r>
      </text>
    </comment>
    <comment ref="G13" authorId="0">
      <text>
        <r>
          <rPr>
            <b/>
            <sz val="9"/>
            <rFont val="Tahoma"/>
            <family val="2"/>
          </rPr>
          <t>вносить изменения ежемесячно</t>
        </r>
      </text>
    </comment>
    <comment ref="G21" authorId="0">
      <text>
        <r>
          <rPr>
            <b/>
            <sz val="9"/>
            <rFont val="Tahoma"/>
            <family val="2"/>
          </rPr>
          <t>ежемесячно обновлять</t>
        </r>
      </text>
    </comment>
    <comment ref="G27" authorId="0">
      <text>
        <r>
          <rPr>
            <b/>
            <sz val="9"/>
            <rFont val="Tahoma"/>
            <family val="2"/>
          </rPr>
          <t>ежемесячно обновлять</t>
        </r>
      </text>
    </comment>
    <comment ref="G35" authorId="0">
      <text>
        <r>
          <rPr>
            <b/>
            <sz val="9"/>
            <rFont val="Tahoma"/>
            <family val="2"/>
          </rPr>
          <t>ежемесячно обновлять</t>
        </r>
      </text>
    </comment>
    <comment ref="G20" authorId="0">
      <text>
        <r>
          <rPr>
            <b/>
            <sz val="9"/>
            <rFont val="Tahoma"/>
            <family val="2"/>
          </rPr>
          <t>ежемесячно обновлять</t>
        </r>
      </text>
    </comment>
    <comment ref="G34" authorId="0">
      <text>
        <r>
          <rPr>
            <b/>
            <sz val="9"/>
            <rFont val="Tahoma"/>
            <family val="2"/>
          </rPr>
          <t>ежемесячно обновлять</t>
        </r>
      </text>
    </comment>
    <comment ref="D14" authorId="0">
      <text>
        <r>
          <rPr>
            <b/>
            <sz val="9"/>
            <rFont val="Tahoma"/>
            <family val="2"/>
          </rPr>
          <t>дополнять ежемесячно</t>
        </r>
      </text>
    </comment>
    <comment ref="D20" authorId="1">
      <text>
        <r>
          <rPr>
            <b/>
            <sz val="9"/>
            <color indexed="8"/>
            <rFont val="Tahoma"/>
            <family val="2"/>
          </rPr>
          <t>ежемесячно обновлять</t>
        </r>
      </text>
    </comment>
    <comment ref="D27" authorId="1">
      <text>
        <r>
          <rPr>
            <b/>
            <sz val="9"/>
            <color indexed="8"/>
            <rFont val="Tahoma"/>
            <family val="2"/>
          </rPr>
          <t>ежемесячно обновлять</t>
        </r>
      </text>
    </comment>
    <comment ref="D34" authorId="1">
      <text>
        <r>
          <rPr>
            <b/>
            <sz val="9"/>
            <color indexed="8"/>
            <rFont val="Tahoma"/>
            <family val="2"/>
          </rPr>
          <t>ежемесячно обновлять</t>
        </r>
      </text>
    </comment>
    <comment ref="D41" authorId="0">
      <text>
        <r>
          <rPr>
            <b/>
            <sz val="9"/>
            <rFont val="Tahoma"/>
            <family val="2"/>
          </rPr>
          <t>ежемесячно обновлять</t>
        </r>
      </text>
    </comment>
    <comment ref="G41" authorId="0">
      <text>
        <r>
          <rPr>
            <b/>
            <sz val="9"/>
            <rFont val="Tahoma"/>
            <family val="2"/>
          </rPr>
          <t>ежемесячно обновлять</t>
        </r>
      </text>
    </comment>
    <comment ref="D21" authorId="1">
      <text>
        <r>
          <rPr>
            <b/>
            <sz val="9"/>
            <color indexed="8"/>
            <rFont val="Tahoma"/>
            <family val="2"/>
          </rPr>
          <t>ежемесячно обновлять</t>
        </r>
      </text>
    </comment>
    <comment ref="D28" authorId="1">
      <text>
        <r>
          <rPr>
            <b/>
            <sz val="9"/>
            <color indexed="8"/>
            <rFont val="Tahoma"/>
            <family val="2"/>
          </rPr>
          <t>ежемесячно обновлять</t>
        </r>
      </text>
    </comment>
    <comment ref="D35" authorId="1">
      <text>
        <r>
          <rPr>
            <b/>
            <sz val="9"/>
            <color indexed="8"/>
            <rFont val="Tahoma"/>
            <family val="2"/>
          </rPr>
          <t>ежемесячно обновлять</t>
        </r>
      </text>
    </comment>
    <comment ref="D42" authorId="0">
      <text>
        <r>
          <rPr>
            <b/>
            <sz val="9"/>
            <rFont val="Tahoma"/>
            <family val="2"/>
          </rPr>
          <t>ежемесячно обновлять</t>
        </r>
      </text>
    </comment>
  </commentList>
</comments>
</file>

<file path=xl/sharedStrings.xml><?xml version="1.0" encoding="utf-8"?>
<sst xmlns="http://schemas.openxmlformats.org/spreadsheetml/2006/main" count="685" uniqueCount="501">
  <si>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</si>
  <si>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</si>
  <si>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</si>
  <si>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</si>
  <si>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</si>
  <si>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</si>
  <si>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</si>
  <si>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</si>
  <si>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</si>
  <si>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</si>
  <si>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</si>
  <si>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</si>
  <si>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</si>
  <si>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</si>
  <si>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</si>
  <si>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</si>
  <si>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</si>
  <si>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</si>
  <si>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</si>
  <si>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</si>
  <si>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</si>
  <si>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</si>
  <si>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</si>
  <si>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</si>
  <si>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</si>
  <si>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</si>
  <si>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</si>
  <si>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</si>
  <si>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</si>
  <si>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</si>
  <si>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</si>
  <si>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</si>
  <si>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</si>
  <si>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</si>
  <si>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</si>
  <si>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</si>
  <si>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</si>
  <si>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</si>
  <si>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</si>
  <si>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</si>
  <si>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</si>
  <si>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</si>
  <si>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</si>
  <si>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</si>
  <si>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</si>
  <si>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</si>
  <si>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</si>
  <si>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</si>
  <si>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</si>
  <si>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</si>
  <si>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</si>
  <si>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</si>
  <si>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</si>
  <si>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</si>
  <si>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</si>
  <si>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</si>
  <si>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</si>
  <si>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</si>
  <si>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</si>
  <si>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</si>
  <si>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</si>
  <si>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</si>
  <si>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</si>
  <si>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</si>
  <si>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</si>
  <si>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</si>
  <si>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</si>
  <si>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</si>
  <si>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</si>
  <si>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</si>
  <si>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</si>
  <si>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</si>
  <si>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</si>
  <si>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</si>
  <si>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</si>
  <si>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</si>
  <si>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</si>
  <si>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</si>
  <si>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</si>
  <si>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</si>
  <si>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</si>
  <si>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</si>
  <si>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</si>
  <si>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</si>
  <si>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</si>
  <si>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</si>
  <si>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</si>
  <si>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</si>
  <si>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</si>
  <si>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</si>
  <si>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</si>
  <si>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</si>
  <si>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</si>
  <si>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</si>
  <si>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</si>
  <si>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</si>
  <si>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</si>
  <si>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</si>
  <si>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</si>
  <si>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</si>
  <si>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</si>
  <si>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</si>
  <si>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</si>
  <si>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</si>
  <si>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</si>
  <si>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</si>
  <si>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</si>
  <si>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</si>
  <si>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</si>
  <si>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</si>
  <si>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</si>
  <si>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</si>
  <si>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</si>
  <si>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</si>
  <si>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</si>
  <si>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</si>
  <si>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</si>
  <si>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</si>
  <si>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</si>
  <si>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</si>
  <si>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</si>
  <si>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</si>
  <si>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</si>
  <si>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</si>
  <si>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</si>
  <si>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</si>
  <si>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</si>
  <si>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</si>
  <si>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</si>
  <si>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</si>
  <si>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</si>
  <si>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</si>
  <si>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</si>
  <si>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</si>
  <si>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</si>
  <si>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</si>
  <si>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</si>
  <si>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</si>
  <si>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</si>
  <si>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</si>
  <si>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</si>
  <si>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</si>
  <si>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</si>
  <si>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</si>
  <si>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</si>
  <si>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</si>
  <si>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</si>
  <si>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</si>
  <si>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</si>
  <si>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</si>
  <si>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</si>
  <si>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</si>
  <si>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</si>
  <si>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</si>
  <si>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</si>
  <si>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</si>
  <si>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</si>
  <si>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</si>
  <si>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</si>
  <si>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</si>
  <si>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</si>
  <si>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</si>
  <si>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</si>
  <si>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</si>
  <si>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</si>
  <si>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</si>
  <si>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</si>
  <si>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</si>
  <si>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</si>
  <si>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</si>
  <si>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</si>
  <si>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</si>
  <si>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</si>
  <si>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</si>
  <si>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</si>
  <si>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</si>
  <si>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</si>
  <si>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</si>
  <si>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</si>
  <si>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</si>
  <si>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</si>
  <si>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</si>
  <si>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</si>
  <si>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</si>
  <si>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</si>
  <si>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</si>
  <si>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</si>
  <si>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</si>
  <si>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</si>
  <si>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</si>
  <si>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</si>
  <si>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</si>
  <si>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</si>
  <si>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</si>
  <si>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</si>
  <si>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</si>
  <si>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</si>
  <si>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</si>
  <si>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</si>
  <si>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</si>
  <si>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</si>
  <si>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</si>
  <si>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</si>
  <si>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</si>
  <si>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</si>
  <si>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</si>
  <si>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</si>
  <si>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</si>
  <si>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</si>
  <si>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</si>
  <si>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</si>
  <si>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</si>
  <si>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</si>
  <si>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</si>
  <si>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</si>
  <si>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</si>
  <si>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</si>
  <si>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</si>
  <si>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</si>
  <si>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</si>
  <si>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</si>
  <si>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</si>
  <si>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</si>
  <si>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</si>
  <si>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</si>
  <si>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</si>
  <si>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</si>
  <si>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</si>
  <si>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</si>
  <si>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</si>
  <si>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</si>
  <si>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</si>
  <si>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</si>
  <si>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</si>
  <si>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</si>
  <si>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</si>
  <si>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</si>
  <si>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</si>
  <si>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</si>
  <si>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</si>
  <si>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</si>
  <si>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</si>
  <si>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</si>
  <si>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</si>
  <si>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</si>
  <si>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</si>
  <si>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</si>
  <si>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</si>
  <si>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</si>
  <si>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</si>
  <si>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</si>
  <si>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</si>
  <si>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</si>
  <si>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</si>
  <si>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</si>
  <si>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</si>
  <si>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</si>
  <si>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</si>
  <si>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</si>
  <si>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</si>
  <si>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</si>
  <si>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</si>
  <si>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</si>
  <si>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</si>
  <si>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</si>
  <si>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</si>
  <si>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</si>
  <si>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</si>
  <si>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</si>
  <si>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</si>
  <si>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</si>
  <si>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</si>
  <si>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</si>
  <si>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</si>
  <si>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</si>
  <si>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</si>
  <si>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</si>
  <si>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</si>
  <si>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</si>
  <si>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</si>
  <si>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</si>
  <si>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</si>
  <si>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</si>
  <si>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</si>
  <si>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</si>
  <si>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</si>
  <si>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</si>
  <si>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</si>
  <si>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</si>
  <si>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</si>
  <si>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</si>
  <si>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</si>
  <si>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</si>
  <si>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</si>
  <si>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</si>
  <si>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</si>
  <si>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</si>
  <si>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</si>
  <si>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</si>
  <si>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</si>
  <si>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</si>
  <si>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</si>
  <si>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</si>
  <si>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</si>
  <si>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</si>
  <si>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</si>
  <si>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</si>
  <si>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</si>
  <si>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</si>
  <si>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</si>
  <si>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</si>
  <si>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</si>
  <si>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</si>
  <si>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</si>
  <si>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</si>
  <si>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</si>
  <si>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</si>
  <si>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</si>
  <si>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</si>
  <si>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</si>
  <si>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</si>
  <si>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</si>
  <si>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</si>
  <si>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</si>
  <si>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</si>
  <si>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</si>
  <si>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</si>
  <si>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</si>
  <si>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</si>
  <si>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</si>
  <si>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</si>
  <si>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</si>
  <si>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</si>
  <si>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</si>
  <si>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</si>
  <si>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</si>
  <si>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</si>
  <si>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</si>
  <si>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</si>
  <si>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</si>
  <si>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</si>
  <si>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</si>
  <si>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</si>
  <si>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</si>
  <si>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</si>
  <si>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</si>
  <si>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</si>
  <si>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</si>
  <si>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</si>
  <si>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</si>
  <si>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</si>
  <si>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</si>
  <si>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</si>
  <si>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</si>
  <si>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</si>
  <si>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</si>
  <si>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</si>
  <si>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</si>
  <si>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</si>
  <si>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</si>
  <si>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</si>
  <si>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</si>
  <si>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</si>
  <si>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</si>
  <si>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</si>
  <si>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</si>
  <si>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</si>
  <si>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</si>
  <si>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</si>
  <si>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</si>
  <si>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</si>
  <si>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</si>
  <si>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</si>
  <si>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</si>
  <si>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</si>
  <si>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</si>
  <si>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</si>
  <si>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</si>
  <si>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</si>
  <si>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</si>
  <si>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</si>
  <si>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</si>
  <si>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</si>
  <si>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</si>
  <si>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</si>
  <si>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</si>
  <si>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</si>
  <si>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</si>
  <si>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</si>
  <si>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</si>
  <si>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</si>
  <si>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</si>
  <si>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</si>
  <si>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</si>
  <si>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</si>
  <si>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</si>
  <si>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</si>
  <si>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</si>
  <si>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</si>
  <si>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</si>
  <si>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</si>
  <si>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</si>
  <si>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</si>
  <si>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</si>
  <si>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</si>
  <si>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</si>
  <si>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</si>
  <si>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</si>
  <si>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</si>
  <si>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</si>
  <si>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</si>
  <si>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том числе обеспечение профессиональной ориентации, профессиональной подготовки обучающихся образовательных организаций Ульяновской области: детей, достигших возраста 14 лет                              Обучение на базе ФБГОУ ВО «Ульяновский государственный технический университет» по программе бакалавриата, в том числе и магистратуры, по направлению подготовки высшего образования 08.03.01 «Строительство», профиль «Управление и эксплуатация систем жилищно-коммунального хозяйства»</t>
  </si>
  <si>
    <t>119,3**</t>
  </si>
  <si>
    <t>Выявление талантливых детей осуществляется путём участия их в конкурсных мероприятиях.  В 2015 году приняли участие в 79 конкурсах и фестивалях международного, всероссийского, регионального уровней из них 44 -  международного и всероссийского уровней. Лауреатами и дипломантами стали более 700 человек. В базовой школе по работе с одарёнными детьми и молодёжью (Школа дельфийского резерва) обучаются 102 ребёнка. В целях поддержки и развития таланта одаренных детей в течение 10 лет работает летняя творческая школа «Симбирская мозаика»,  в VI региональных Дельфийских играх в 2015 году приняли участие 712 человек.</t>
  </si>
  <si>
    <t>Повышение квалификации и переподготовка работников отрасли</t>
  </si>
  <si>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834 заседаний, на которых были заслушаны отчёты руководителей 4409 организаций.
По итогам проведённой работы увеличили заработную плату 4409 работодателей, в том числе рост заработной платы до среднеотраслевых показателей отмечен у 855 работодателей, что составляет 19,4 % от общего количества заслушанных на комиссиях. 
</t>
  </si>
  <si>
    <t>консолидированный бюджет</t>
  </si>
  <si>
    <t>5117 педагогических работников прошли повышение квалификации и переподготовку; 169 работников отрасли «культура» прошли повышение квалификации, 18 человек – курсы переподготовки; 303 работника отрасли «здравоохранение» прошли повышение квалификации, 12 человек – курсы переподготовки; 239 работников отрасли «ветеринария» прошли курсы повышения квалификации, 3 человека – переподготовки. С целью выявление потребности Министерством физической культуры и спорта Ульяновской области был проведен мониторинг по потребности повышению квалификации и переподготовки работников отрасли. В ходе мониторинга была составлена потребность в курсах повышения квалификации  подведомственных учреждений до 2020 года. С целью эффективной переподготовки кадров в Ульяновской области открыто отделение РГУФКиС, которое начнет работу с нового учебного года. Министерство образования и науки Ульяновской области (далее – Министерство) проводит работу по подготовке предложений по контрольным цифрам приёма в образовательные организации высшего образования (далее – КЦП), расположенные на территории Ульяновской области, в соответствии с Правилами установления организациям, осуществляющим образовательную деятельность, контрольных цифр приёма по профессиям, специальностям и направлениям подготовки и (или) укрупнённым группам профессий, специальностей и направлений подготовки для обучения по образовательным программам среднего профессионального и высшего образования за счёт бюджетных ассигнований федерального бюджета (утв. постановлением Правительства Российской Федерации от 27.03.2015 № 285). 
При подготовке предложений по КЦП учитываются наряду с возможностями образовательной сети региона стратегические ориентиры развития Ульяновской области, предложения органов исполнительной власти Ульяновской области, к сфере ответственности которых относятся вопросы отраслей региональной экономики, предложения объединений работодателей, а итоги мониторинга кадровой потребности, который проводится на территории Ульяновской области в соответствии с постановлением Правительства Ульяновской области от 24.12.2012 № 624-П «О ежегодном мониторинге потребности экономики Ульяновской области в специалистах и рабочих кадрах».
Предложения по КЦП на 2018/2019 учебный год от региона были направлены в Министерство образования и науки Российской Федерации.</t>
  </si>
  <si>
    <r>
      <t xml:space="preserve">За   2016 год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31 639 руб. или  </t>
    </r>
    <r>
      <rPr>
        <sz val="8"/>
        <rFont val="Times New Roman"/>
        <family val="1"/>
      </rPr>
      <t xml:space="preserve">141,1%  </t>
    </r>
    <r>
      <rPr>
        <sz val="8"/>
        <color indexed="8"/>
        <rFont val="Times New Roman"/>
        <family val="1"/>
      </rPr>
      <t>от среднемесячного дохода от трудовой деятельности (22 426</t>
    </r>
    <r>
      <rPr>
        <sz val="8"/>
        <rFont val="Times New Roman"/>
        <family val="1"/>
      </rPr>
      <t xml:space="preserve"> </t>
    </r>
    <r>
      <rPr>
        <sz val="8"/>
        <color indexed="8"/>
        <rFont val="Times New Roman"/>
        <family val="1"/>
      </rPr>
      <t>рублей).</t>
    </r>
  </si>
  <si>
    <t xml:space="preserve">По расчётным данным Министерства здравоохранения, семьи и социального благополучия Ульяновской области средняя заработная плата социальных работников за январь-декабрь составила 12 982,0 рублей или 57,9% прогнозного значения среднемесячного дохода от трудовой деятельности за 2016 год (прогноз - 22426 рублей). </t>
  </si>
  <si>
    <t>За  2016 год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12 120 руб. или  54,0 %  от среднемесячного дохода от трудовой деятельности (22 426 рублей)</t>
  </si>
  <si>
    <r>
      <t>По прогнозным данным средняя заработная плата   среднего медицинского персонала по региону за  2016 год  составила 18 522  руб. или</t>
    </r>
    <r>
      <rPr>
        <sz val="8"/>
        <color indexed="10"/>
        <rFont val="Times New Roman"/>
        <family val="1"/>
      </rPr>
      <t xml:space="preserve"> </t>
    </r>
    <r>
      <rPr>
        <sz val="8"/>
        <rFont val="Times New Roman"/>
        <family val="1"/>
      </rPr>
      <t xml:space="preserve"> 82,6 %</t>
    </r>
    <r>
      <rPr>
        <sz val="8"/>
        <color indexed="8"/>
        <rFont val="Times New Roman"/>
        <family val="1"/>
      </rPr>
      <t xml:space="preserve"> от среднемесячного дохода от трудовой деятельности </t>
    </r>
    <r>
      <rPr>
        <sz val="8"/>
        <rFont val="Times New Roman"/>
        <family val="1"/>
      </rPr>
      <t>(22 426 р</t>
    </r>
    <r>
      <rPr>
        <sz val="8"/>
        <color indexed="8"/>
        <rFont val="Times New Roman"/>
        <family val="1"/>
      </rPr>
      <t>ублей.).</t>
    </r>
  </si>
  <si>
    <t>2016</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</si>
  <si>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2016 года.</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</si>
  <si>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январь-декабрь составила 23641  рубль или 105,4 % прогнозного значения среднемесячного дохода от трудовой деятельности за  2016 года (прогноз — 22426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</si>
  <si>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январь-декабрь составила  21827 рублей или 109,6 % расчётного значения средней заработной платы в общем образовании региона ( 19916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</si>
  <si>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январь-декабрь составила 19119  рублей или 85,3  % прогнозного значения среднемесячного дохода от трудовой деятельности за 2016 год (прогноз — 22426 рублей).</t>
  </si>
  <si>
    <t xml:space="preserve">** Фактическое значение показателя указано исходя из данных, имеющихся в распоряжении отраслевого органа власти </t>
  </si>
  <si>
    <t>Отраслевой мониторинг удельного веса численности высококвалифицированных работников в общей численности квалифицированных работников в Ульяновской области с анализом потребности отрасли в высококвалифицированных работниках в разрезе отраслей экономики показал следующее: в образовании – 77,78%; - в сельском и лесном хозяйствах – 22,7 %;  в сфере ветеринарии – 76,7 %; в сфере архитектуры и градостроительства – 83,3% ; в здравоохранении и социальной политике – 74,6%;  в сфере культуры – 40,5 %. Министерством физической культуры и спорта Ульяновской области, а также Министерством промышленности, строительства, жилищно-коммунального комплекса и транспорта не предоставлены данные отраслевого мониторинга</t>
  </si>
  <si>
    <t>Министерством образования и науки Ульяновской области (далее – Министерство) проведен конкурс по распределению контрольных цифр приёма граждан  по профессиям, специальностям для обучения по образовательным программам среднего профессионального образования за счёт бюджетных ассигнований областного бюджета Ульяновской области на 2017/18 учебный год (распоряжение Министерства образования и науки Ульяновской области от16.09.2016 № 1744 - р "Об утверждении контрольных цифр приёма граждан по профессиям, специальностям среднего профессионального образования для обучения по образовательным программам среднего профессионального образования за счет бюджетных ассигнований областного бюджета Ульяновской области на 2017/18 учебный год". При распределении КЦП учитываются наряду с возможностями образовательной сети региона стратегические ориентиры развития Ульяновской области, предложения органов исполнительной власти Ульяновской области, к сфере ответственности которых относятся вопросы отраслей региональной экономики, предложения объединений работодателей, а итоги мониторинга кадровой потребности, который проводится на территории Ульяновской области в соответствии с постановлением Правительства Ульяновской области от 24.12.2012 № 624-П «О ежегодном мониторинге потребности экономики Ульяновской области в специалистах и рабочих кадрах».</t>
  </si>
  <si>
    <t xml:space="preserve">Министерством образования и науки Ульяновской области проведён мониторинг прохождения работниками организаций и предприятий курсов переподготовки и повышения квалификации на базе образовательных организаций высшего образования, расположенных на территории Ульяновской области (далее – вузы). Согласно информации, предоставленной вузами, за период 2016 года проведено свыше 400 курсов переподготовки и повышения квалификации, количество слушателей составило более 12 тыс. человек, это представители медицинских и образовательных организаций региона, а также 155 организаций и предприятий региона, относящихся к другим отраслям.
</t>
  </si>
  <si>
    <t>В декабре 2016 года Министерством образования и науки Ульяновской области проведена работа по назначению стипендий Губернатора Ульяновской области на 2017 год. Распоряжением Министерства образования и науки Ульяновской области от 23.12.2016 № 2382-р стипендии на 2017 год назначены по 12 видам именных стипендий 84 стипендиатам, среди которых: 3 студента, обучающихся по программам подготовки квалифицированных рабочих, служащих; 23 студента, обучающихся по программам подготовки специалистов среднего звена; 36 студентов, обучающихся по программам бакалавриата или специалитета; 2 аспиранта; 6 преподавателей профессиональных образовательных организаций; 14 преподавателей образовательных организаций высшего образования.</t>
  </si>
  <si>
    <t>Организация профессиональной ориентации граждан</t>
  </si>
  <si>
    <t>Проведение конкурсов профессионального мастерства (по конкретным профессиям, специальностям) в том числе с использованием механизмов государственно-частного и социального партнерства, освещение итогов конкурса в информационно-телекоммуникационной сети "Интернет", средствах массой информации</t>
  </si>
  <si>
    <t>Отклонение значения показателя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</si>
  <si>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 xml:space="preserve">Плановый показатель достигнут. </t>
  </si>
  <si>
    <t>7,9**</t>
  </si>
  <si>
    <t xml:space="preserve">Перевыполнение планового показателя связано с активизацией выставочной деятельности  в ходе проведения мероприятий, в рамках празднования 250-летия Н.М.Карамзина, проведением выставок в рамках 36 чемпионата мира по хоккею с мячом, развитием туризма и увеличения спроса на передвижные выставки. </t>
  </si>
  <si>
    <t>За 2016 год в Ульяновской области реализовано 623 выставочных проектов, что на 275 % больше, чем в 2012 году.</t>
  </si>
  <si>
    <t xml:space="preserve"> За  2016 год 17172  ребенка, обучающихся в ДШИ и занимающихся в клубных формированиях, привлечено к участию в творческих(конкурсных) мероприятиях, направленных на выявление и поддержку юных талантов, что составляет 7,9%  от общей численности детей, проживающих на территории Ульяновской области.</t>
  </si>
  <si>
    <t xml:space="preserve"> 5.5</t>
  </si>
  <si>
    <t xml:space="preserve"> 10.5.</t>
  </si>
  <si>
    <t>Достижение в 2017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</si>
  <si>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 12.5.</t>
  </si>
  <si>
    <t>Увеличение количества выставочных проектов, осуществляемых в Ульяновской области (процентов по отношению к 2012 году) на 80 %</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</si>
  <si>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от 23.01.2014 № 22 «Об утверждении плана по комплексу мер по организации и совершенствованию выставочной деятельности государственных музеев Ульяновской области на 2014 - 2018 годы»</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</si>
  <si>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</si>
  <si>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Увеличение количества детей, привлекаемых к  участию в творческих мероприятиях, в общем числе детей в Ульяновской области в 2017 году  до7 %.</t>
  </si>
  <si>
    <t>Отклонение фактического показателя от планового обусловлено тем, что данный показатель является нарастающим. По прогнозу на конец года плановый показатель будет выполнен.</t>
  </si>
  <si>
    <t>Отклонение фактического показателя от планового обусловлено тем, что данный показатель является нарастающим. Достижение в 2017 году уровня 2012 года ожидается в апреле-мае месяцах. По прогнозу на конец года плановый показатель будет перевыполнен.</t>
  </si>
  <si>
    <t xml:space="preserve">О ходе достижения исполнительными органами государственной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</si>
  <si>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Увеличение количества детей, привлекаемых к  участию в творческих мероприятиях, в общем числе детей в Ульяновской области 2016 году  до 6 %.</t>
  </si>
  <si>
    <t xml:space="preserve">Средняя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</si>
  <si>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выполнено.</t>
  </si>
  <si>
    <t>Средняя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</si>
  <si>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Плановое значение (100%) достигнуто, мероприятие выполнено.</t>
  </si>
  <si>
    <t>Средняя заработная плата работников государственных и муниципальных учреждений культуры доведена до планового значения, установленного для достижения в 2012 году. Мероприятие исполнено.</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</si>
  <si>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собственности</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</si>
  <si>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муниципальных учреждений культуры до 65,2 % от средней заработной плате по региону исполнено. </t>
  </si>
  <si>
    <r>
      <t xml:space="preserve">Доведение в 2016 году средней заработной платы работников культуры в Ульяновской области до </t>
    </r>
    <r>
      <rPr>
        <b/>
        <sz val="8"/>
        <rFont val="Times New Roman"/>
        <family val="1"/>
      </rPr>
      <t>72,5 %</t>
    </r>
    <r>
      <rPr>
        <sz val="8"/>
        <rFont val="Times New Roman"/>
        <family val="1"/>
      </rPr>
      <t xml:space="preserve"> от средней по региону по организациям культуры областной форм собственности</t>
    </r>
  </si>
  <si>
    <r>
      <t xml:space="preserve">Доведение в 2017 году средней заработной платы работников культуры в Ульяновской области до </t>
    </r>
    <r>
      <rPr>
        <b/>
        <sz val="8"/>
        <rFont val="Times New Roman"/>
        <family val="1"/>
      </rPr>
      <t xml:space="preserve">90 % </t>
    </r>
    <r>
      <rPr>
        <sz val="8"/>
        <rFont val="Times New Roman"/>
        <family val="1"/>
      </rPr>
      <t>от средней по региону по организациям культуры областной форм собственности</t>
    </r>
  </si>
  <si>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 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</si>
  <si>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Областной конкурс "Мастер - золотые руки", Третий региональный чемпионат рабочих профессий World 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 Skills. Каждое мероприятие посетили около 3000 школьников.</t>
  </si>
  <si>
    <t xml:space="preserve">За период 2016 года услуги по профессиональной ориентации были оказаны  7403 гражданам, обратившимся за оказанием государственной услуги по организации профессиональной ориентации граждан, из них 2919 человек - безработные граждане.
В период с 01.01.2016 по 31.07.2016 к профессиональному обучению и дополнительному профессиональному образованию приступило 742 безработных гражданина. Граждане проходят  профессиональное обучение по профессиям (специальностям), востребованным работодателями с учётом изменений на региональном рынке труда. Из числа граждан, завершивших профессиональное обучение и дополнительное профессиональное образование, 130 человек приступили к трудовой деятельности, что составляет 39,2%.
Разработана и утверждена региональная Концепция сопровождения профессионального самоопределения обучающихся в 2016-2020 гг. (распоряжение Правительства Ульяновской области от 15.04.2016 № 207-пр)
За период 2016 года проведено свыше 700 мероприятий профориентационной направленности. Приняло участие  свыше 17 тыс. обучающихся образовательных организаций региона (профориентационная акция «Твой выбор»,  профориентационных родительский собраний,  областная профориентационная акция «Я в мире профессий»,  областной фестиваль IT-профессий и др.)
В 2015 – 2016 учебном году в школах региона реализовывался проект «Уроки успеха», в рамках которого было проведено 1502 мероприятия с участием представителей бизнеса  с охватом 76580 обучающихся.
Организовано взаимодействие общеобразовательных организаций региона с предприятиями. В настоящее время более 70% общеобразовательных организаций Ульяновской области имеют договоры либо соглашения о шефском взаимодействии с предприятиями Ульяновской области.
В 2015/2016 учебном году  на базе ФГБОУ ВО «Ульяновский государственный технический университет» и ФГБОУ ВО «Ульяновский государственный педагогический университет им. И.Н.Ульянова» открылись: «Школы старшеклассников» (университетские и лицейские классы), в которых обучаются более 140 человек, 2 профильных класса (один – филологический профиль, второй – класс, реализующий два профиля: физико-математический и химико-биологический профили), 4 класса, реализующие программы физико-математического и информационного-технологического профилей.  В целях повышения образовательного уровня работников в сфере жилищно-коммунального хозяйства Ульяновской области на базе ФГБОУ ВО "Ульяновский государственный технический университет", в соответствие с Законом Ульяновской области от 29.09.2015 г. № 131-ЗО «О некоторых мерах по привлечению в организации жилищно-коммунального хозяйства, находящиеся на территории Ульяновской области, квалифицированных работников» по программе бакалавриата, по направлению подготовки высшего образования 08.03.01 «Строительство», профиль «Управление и эксплуатация систем жилищно-коммунального хозяйства» в 2015-2016 учебном году поступили 54 человека взявших на себя обязательство по окончанию обучения трудоустроиться в организациях жилищно-коммунального хозяйства в соответствии с полученной квалификацией и работать в них не менее пяти лет. В настоящее время по программе бакалавриата перешли на 2 курс  46 студентов.
В 2016-2017 учебном году на 1 курс бакалавриата по направлению «Строительство» (бакалавриат), профиль «Управление и эксплуатация систем жилищно-коммунального хозяйства» поступили 36 студентов, на 1 курс магистратуры 11 студентов. 
</t>
  </si>
  <si>
    <t>Отраслевой мониторинг удельного веса численности высококвалифицированных работников  в общей численности квалифицированных работников в Ульяновской области с анализом потребности отрасли в высококвалифицированных работниках</t>
  </si>
  <si>
    <t>Установление организациям, осуществляющим образовательную деятельность по образовательным программам среднего профессионального образования, контрольных цифр приёма граждан на обучение за счёт-бюджетных ассигнований областного бюджета Ульяновской области для достижения сбалансированности спроса и предложений профессиональных кадров на региональном рынке</t>
  </si>
  <si>
    <t>Средняя заработная плата социальных работников составила в 2015 году составила 12728 рублей или 61,2 % от среднемесячного дохода от трудовой деятельности за 2015 год (20803 рублей). Плановое значение 2015 года (58,5 %) достигнуто, мероприятие выполнено.</t>
  </si>
  <si>
    <t>В Ульяновской области ведётся системная работа по профессиональной ориентации учащихся образовательных организаций. Мероприятия проводятся в соответствии с Концепцией сопровождения профессионального самоопределения обучающихся на 2016 – 2020 годы, утверждённой распоряжением Правительства Ульяновской области от 15.04.2016 № 207-пр. Наряду с профориентационными мероприятиями, проводимыми в регионе на протяжении нескольких лет («Уроки успеха», «Университетские субботы», Дни открытых дверей в вузах и Сузах, Фестиваль науки, Арт-профи слёт и другие), в 2016 году запущены новые проекты, которые в 2017 году планируется транслировать на весь регион. Речь идёт о выстраивании работы по тесному взаимодействию с Фондом поддержки молодёжных инициатив «Успех» (г. Москва) в сфере профессионального самоопределения молодёжи, популяризации рабочих и инженерно-технических специальностей. С этой целью с начала 2016/2017 учебного года общеобразовательные организации Ульяновской области принимают активное участие в реализации проекта по развитию системы профориентации «Zособой в профессию». В рамках проекта проводятся мероприятия, посвящённые информированию учащихся о различных сферах экономики, особенностях труда, достижениях страны в различных областях народного хозяйства, профессиях будущего. Методические материалы, размещённые на сайте www.засобой.рф, рекомендованы школам для использования в работе. 21 декабря 2016 года порядка 120 школ Ульяновской области приняли участие во Всероссийском тесте по профориентации (в режиме онлайн), также организованным Фондом поддержки молодёжных инициатив «Успех». Подобное тестирование будет проводиться в 2017 году, к мероприятию планируется привлечь все школы региона. Ещё одним новым профориентационным направлением работы со школьниками, которое будет реализовываться в регионе в 2017 году, станет развитие ИТ-компетенций преподавателей и школьников. Данную работу планируется проводить через развитие турнирного движения по программированию среди школьников Ульяновской области. В свете позиционирования Ульяновской области как региона, создающего условия для подготовки кадров в логике Национальной технологической инициативы, турниры по программированию среди школьников смогут повысить интерес молодёжи к престижности ИТ-специальностей для молодых людей. Тем более что партнёрами турниров по программированию среди школьников являются ведущие ИТ-специалисты и ИТ-компании региона: Александр Щербина, Лев Валкин, Камиль Калимуллин, Антон Белов («Мобирейт»), Артем Гавришин, Сергей Юркин («Симбирсофт»), Максим Захаренко («Облакотека»). Ульяновский областной турнир школьников по программированию проводился в 2016 году среди школ города Ульяновска, в нём приняло участие 19 образовательных организаций с общим охватом более 70 человек. В 2017 году к турниру планируется привлечь сельские муниципальные образования. В 2017 году будет продолжена практика проведения профориентационных родительских собраний для обучающихся 8-11-х классов общеобразовательных организаций и их родителей. Анализ, проведённый Агентством по развитию человеческого потенциала и трудовых ресурсов Ульяновской области, показал, что на территории региона на сегодняшний день это наиболее эффективная модель организации профориентационной работы с обучающимися общеобразовательных организаций и их родителями. Родительские собрания будут проходить как на региональном уровне, так и в каждом муниципальном образовании с привлечением вузов и ссузов, работодателей с учётом особенностей развития экономики каждого муниципального образования и потребности в кадрах конкретных работодателей. Цель профориентационных родительских собраний заключается в максимальном раскрытии возможности территории, информировании детей и родителей о перспективных и востребованных профессиях, о возможности получения образования в образовательных организациях, расположенных в Ульяновской области, о возможностях и перспективах трудоустройства выпускников на предприятиях, расположенных на территории региона.</t>
  </si>
  <si>
    <r>
      <t xml:space="preserve">С 28 ноября по 2 декабря 2016 года в Ульяновской области состоялся  V региональный чемпионат «Молодые профессионалы» (World Skills Russia) (далее – Чемпионат) по </t>
    </r>
    <r>
      <rPr>
        <sz val="8"/>
        <color indexed="8"/>
        <rFont val="Times New Roman"/>
        <family val="1"/>
      </rPr>
      <t xml:space="preserve">22 компетенциям: </t>
    </r>
    <r>
      <rPr>
        <sz val="8"/>
        <rFont val="Times New Roman"/>
        <family val="1"/>
      </rPr>
      <t xml:space="preserve">веб-дизайн, </t>
    </r>
    <r>
      <rPr>
        <sz val="8"/>
        <color indexed="8"/>
        <rFont val="Times New Roman"/>
        <family val="1"/>
      </rPr>
      <t xml:space="preserve">графический дизайн, </t>
    </r>
    <r>
      <rPr>
        <sz val="8"/>
        <rFont val="Times New Roman"/>
        <family val="1"/>
      </rPr>
      <t xml:space="preserve">дошкольное воспитание, инженерный дизайн (САD), кондитерское дело, </t>
    </r>
    <r>
      <rPr>
        <sz val="8"/>
        <color indexed="8"/>
        <rFont val="Times New Roman"/>
        <family val="1"/>
      </rPr>
      <t>лабораторный медицинский анализ</t>
    </r>
    <r>
      <rPr>
        <sz val="8"/>
        <rFont val="Times New Roman"/>
        <family val="1"/>
      </rPr>
      <t xml:space="preserve">, медицинский и социальный уход, облицовка плиткой, </t>
    </r>
    <r>
      <rPr>
        <sz val="8"/>
        <color indexed="8"/>
        <rFont val="Times New Roman"/>
        <family val="1"/>
      </rPr>
      <t xml:space="preserve">холодильная техника и системы кондиционирования, </t>
    </r>
    <r>
      <rPr>
        <sz val="8"/>
        <rFont val="Times New Roman"/>
        <family val="1"/>
      </rPr>
      <t xml:space="preserve">поварское дело, предпринимательство, преподавание в младших классах, ремонт и обслуживание легковых автомобилей, сварочные технологии, столярное дело, технология моды, эксплуатация сельскохозяйственных машин, электромонтажные работы, </t>
    </r>
    <r>
      <rPr>
        <sz val="8"/>
        <color indexed="8"/>
        <rFont val="Times New Roman"/>
        <family val="1"/>
      </rPr>
      <t>обслуживание грузовой техники, обслуживание авиационной техники</t>
    </r>
    <r>
      <rPr>
        <sz val="8"/>
        <rFont val="Times New Roman"/>
        <family val="1"/>
      </rPr>
      <t xml:space="preserve">, </t>
    </r>
    <r>
      <rPr>
        <sz val="8"/>
        <color indexed="8"/>
        <rFont val="Times New Roman"/>
        <family val="1"/>
      </rPr>
      <t xml:space="preserve">кузовной ремонт, управление беспилотными летательными аппаратами. В соревновании приняли участие 160 человек и их эксперты-наставники - более 200 человек. Чемпионат посетили около 5000 школьников Ульяновской области. Информация о Чемпионате размещена на сайте http://ipk.ulstu.ru/?q=node/4141 </t>
    </r>
  </si>
  <si>
    <t>Реализация мер социальной поддержки, предусмотренных Законом Ульяновской области от 312.08.2013 № 157-ЗО "О мерах социальной поддержки, предоставляемых талантливым и одарённым обучающимся, педагогическим и научным работникам образовательных организаций"</t>
  </si>
  <si>
    <t xml:space="preserve">Министерство здравоохранения, семьи и социального благополучия  Ульяновской области </t>
  </si>
  <si>
    <t xml:space="preserve">Агентство по развитию человеческого потенциала и трудовых ресурсов Ульяновской области/Министерство экономического развития Ульяновской области </t>
  </si>
  <si>
    <t>Дополнительное Соглашение  от 17.01.2017         № 3-ДП к региональному Соглашению  между Федерацией организаций профсоюзов Ульяновской области, Объединениями работодателей Ульяновской области, Правительством Ульяновской области  от 10.06.2015 № 75-ДП</t>
  </si>
  <si>
    <r>
      <t xml:space="preserve">Достижение уровня реальной заработной платы работников в Ульяновской области в 2017 году - не менее 102 % от уровня 2016 года  </t>
    </r>
    <r>
      <rPr>
        <sz val="8"/>
        <color indexed="10"/>
        <rFont val="Times New Roman"/>
        <family val="1"/>
      </rPr>
      <t xml:space="preserve">                                                    </t>
    </r>
  </si>
  <si>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</si>
  <si>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среднемесячного дохода от трудовой деятельности в Ульяновской области по итогам 2017 года должно составлять 180 %</t>
  </si>
  <si>
    <r>
      <t xml:space="preserve"> </t>
    </r>
    <r>
      <rPr>
        <sz val="8"/>
        <color indexed="8"/>
        <rFont val="Times New Roman"/>
        <family val="1"/>
      </rPr>
      <t>13.5.</t>
    </r>
  </si>
  <si>
    <t>Достижение в 2017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среднемесячному дохлду от трудовой деятельности в Ульяновской области 80%</t>
  </si>
  <si>
    <t xml:space="preserve"> 14.5.</t>
  </si>
  <si>
    <t>Достижение в 2017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среднемесячному доходу от трудовой деятельности в Ульяновской области 90%</t>
  </si>
  <si>
    <t>Отклонение значения показателя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расчёту.Данные указаны с учетом предварительных итогов Федерального статистического наблюдения за 2016 год в соответствии с письмом Росстата от 28.02.2017 №КЛ-07-5/43-РВ</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</si>
  <si>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январь-декабрь 2016 года составила 15 401,2 рубля или 68,7 % прогнозного значения среднемесячного дохода от трудовой деятельности за 2016 год (прогноз - 22426 рублей).</t>
  </si>
  <si>
    <t>30.12.2016</t>
  </si>
  <si>
    <t>401,3 -областной бюджет</t>
  </si>
  <si>
    <t>31.12.2016</t>
  </si>
  <si>
    <t xml:space="preserve">Агенство по  развитию  человеческого потенциала и трудовых ресурсов Ульяновской области </t>
  </si>
  <si>
    <t xml:space="preserve">   С начала 2017 года в налоговых органах и при администрациях муниципальных образований на заседаниях комиссий по легализации налоговой базы проведено 105 заседаний, на которых были заслушаны отчёты руководителей 480 организаций.
По итогам проведённой работы увеличили заработную плату 480 работодателей, в том числе рост заработной платы до среднеотраслевых показателей отмечен у 116 работодателей, что составляет 24,1 % от общего количества заслушанных на комиссиях. 
</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</si>
  <si>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январь-март составила 23985  рублей или 99 % прогнозного значения среднемесячного дохода от трудовой деятельности за  2017 год (прогноз — 24220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</si>
  <si>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январь-март   составила  21631 рубль или 106,4 % расчётного значения средней заработной платы в общем образовании региона (20416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</si>
  <si>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январь-март составила 19037  рублей или 78,6  % прогнозного значения среднемесячного дохода от трудовой деятельности за 2017 год (прогноз — 24220 рублей).</t>
  </si>
  <si>
    <t>31.03.2017</t>
  </si>
  <si>
    <r>
      <t xml:space="preserve">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январь-март 2017 года составила </t>
    </r>
    <r>
      <rPr>
        <b/>
        <sz val="8"/>
        <rFont val="Times New Roman"/>
        <family val="1"/>
      </rPr>
      <t>16 307,6</t>
    </r>
    <r>
      <rPr>
        <sz val="8"/>
        <rFont val="Times New Roman"/>
        <family val="1"/>
      </rPr>
      <t xml:space="preserve"> рубля или </t>
    </r>
    <r>
      <rPr>
        <b/>
        <sz val="8"/>
        <rFont val="Times New Roman"/>
        <family val="1"/>
      </rPr>
      <t>67,3 %</t>
    </r>
    <r>
      <rPr>
        <sz val="8"/>
        <rFont val="Times New Roman"/>
        <family val="1"/>
      </rPr>
      <t xml:space="preserve"> прогнозного значения среднемесячного дохода от трудовой деятельности за 2017 год (прогноз - 24220 рублей).</t>
    </r>
  </si>
  <si>
    <t>За январь-март 2017 года в Ульяновской области реализовано 176 выставочных проектов, что составляет 106% от уровня 2012 года.</t>
  </si>
  <si>
    <t xml:space="preserve"> За  январь-март 2017 года 5278  детей, обучающихся в ДШИ и занимающихся в клубных формированиях, привлечено к участию в творческих(конкурсных) мероприятиях, направленных на выявление и поддержку юных талантов, что составляет 2,39%  от общей численности детей, проживающих на территории Ульяновской области.</t>
  </si>
  <si>
    <t>За  январь-март 2017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11 710руб. или  48,3 %  от среднемесячного дохода от трудовой деятельности  (24 220 рублей)</t>
  </si>
  <si>
    <r>
      <t>По прогнозным данным средняя заработная плата   среднего медицинского персонала по региону за  январь-март 2017 года  составила 18 423  руб. или</t>
    </r>
    <r>
      <rPr>
        <sz val="8"/>
        <color indexed="10"/>
        <rFont val="Times New Roman"/>
        <family val="1"/>
      </rPr>
      <t xml:space="preserve"> </t>
    </r>
    <r>
      <rPr>
        <sz val="8"/>
        <rFont val="Times New Roman"/>
        <family val="1"/>
      </rPr>
      <t xml:space="preserve"> 76,1%</t>
    </r>
    <r>
      <rPr>
        <sz val="8"/>
        <color indexed="8"/>
        <rFont val="Times New Roman"/>
        <family val="1"/>
      </rPr>
      <t xml:space="preserve"> от среднемесячного дохода от трудовой деятельности </t>
    </r>
    <r>
      <rPr>
        <sz val="8"/>
        <rFont val="Times New Roman"/>
        <family val="1"/>
      </rPr>
      <t>(24 220 р</t>
    </r>
    <r>
      <rPr>
        <sz val="8"/>
        <color indexed="8"/>
        <rFont val="Times New Roman"/>
        <family val="1"/>
      </rPr>
      <t>ублей.).</t>
    </r>
  </si>
  <si>
    <r>
      <t xml:space="preserve">За   январь-март 2017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31 767 руб. или  </t>
    </r>
    <r>
      <rPr>
        <sz val="8"/>
        <rFont val="Times New Roman"/>
        <family val="1"/>
      </rPr>
      <t xml:space="preserve">131,2%  </t>
    </r>
    <r>
      <rPr>
        <sz val="8"/>
        <color indexed="8"/>
        <rFont val="Times New Roman"/>
        <family val="1"/>
      </rPr>
      <t>от среднемесячного дохода от трудовой деятельности (24 220</t>
    </r>
    <r>
      <rPr>
        <sz val="8"/>
        <rFont val="Times New Roman"/>
        <family val="1"/>
      </rPr>
      <t xml:space="preserve"> </t>
    </r>
    <r>
      <rPr>
        <sz val="8"/>
        <color indexed="8"/>
        <rFont val="Times New Roman"/>
        <family val="1"/>
      </rPr>
      <t>рублей).</t>
    </r>
  </si>
  <si>
    <t xml:space="preserve">По оперативным данным средняя заработная плата социальных работников составила за январь-март составила 15075,5 рублей или 62,2 % от прогнозного показателя среднемесячного дохода от трудовой деятельности за 2017 год (24220,0 рублей). </t>
  </si>
  <si>
    <t>2017</t>
  </si>
  <si>
    <t>190**</t>
  </si>
  <si>
    <t>Фактические значения показателя  за 2016 год будут доступны во втором квартале 2017 года.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</si>
</sst>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55">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9"/>
      <color indexed="8"/>
      <name val="Tahoma"/>
      <family val="2"/>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6"/>
      <color rgb="FFFF0000"/>
      <name val="Times New Roman"/>
      <family val="1"/>
    </font>
    <font>
      <sz val="8"/>
      <color rgb="FF000000"/>
      <name val="Times New Roman"/>
      <family val="1"/>
    </font>
    <font>
      <b/>
      <sz val="8"/>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style="thin"/>
      <right/>
      <top>
        <color indexed="63"/>
      </top>
      <bottom style="thin"/>
    </border>
    <border>
      <left/>
      <right/>
      <top/>
      <bottom style="thin"/>
    </border>
    <border>
      <left/>
      <right style="thin"/>
      <top>
        <color indexed="63"/>
      </top>
      <bottom style="thin"/>
    </border>
    <border>
      <left style="thin"/>
      <right/>
      <top style="thin"/>
      <bottom style="thin"/>
    </border>
    <border>
      <left/>
      <right/>
      <top style="thin"/>
      <bottom style="thin"/>
    </border>
    <border>
      <left style="thin"/>
      <right style="thin"/>
      <top style="thin">
        <color indexed="8"/>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50" fillId="32" borderId="0" applyNumberFormat="0" applyBorder="0" applyAlignment="0" applyProtection="0"/>
  </cellStyleXfs>
  <cellXfs count="294">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51" fillId="34" borderId="10" xfId="52" applyNumberFormat="1" applyFont="1" applyFill="1" applyBorder="1" applyAlignment="1">
      <alignment horizontal="center" vertical="center" wrapText="1"/>
      <protection/>
    </xf>
    <xf numFmtId="49" fontId="51" fillId="34" borderId="10" xfId="52" applyNumberFormat="1" applyFont="1" applyFill="1" applyBorder="1" applyAlignment="1">
      <alignment horizontal="center" vertical="center" wrapText="1"/>
      <protection/>
    </xf>
    <xf numFmtId="0" fontId="51" fillId="34" borderId="10" xfId="52" applyFont="1" applyFill="1" applyBorder="1" applyAlignment="1">
      <alignment horizontal="center" vertical="center" wrapText="1"/>
      <protection/>
    </xf>
    <xf numFmtId="0" fontId="51"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1"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171" fontId="5" fillId="34" borderId="10" xfId="66"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0" fontId="5" fillId="34" borderId="10" xfId="0" applyNumberFormat="1" applyFont="1" applyFill="1" applyBorder="1" applyAlignment="1">
      <alignment horizontal="center" vertical="top" wrapText="1"/>
    </xf>
    <xf numFmtId="14" fontId="5" fillId="34" borderId="10" xfId="0" applyNumberFormat="1"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14" fontId="51"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wrapText="1"/>
    </xf>
    <xf numFmtId="0" fontId="8" fillId="0"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0" xfId="0" applyFont="1" applyFill="1" applyBorder="1" applyAlignment="1">
      <alignment vertical="center" wrapText="1"/>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8" fillId="34" borderId="10" xfId="0" applyFont="1" applyFill="1" applyBorder="1" applyAlignment="1">
      <alignment horizontal="center" vertical="center" wrapText="1"/>
    </xf>
    <xf numFmtId="0" fontId="8" fillId="35" borderId="16" xfId="56" applyFont="1" applyFill="1" applyBorder="1" applyAlignment="1">
      <alignment horizontal="center" vertical="top" wrapText="1"/>
      <protection/>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0" borderId="10" xfId="52" applyFont="1" applyFill="1" applyBorder="1" applyAlignment="1">
      <alignment horizontal="center" vertical="center" wrapText="1"/>
      <protection/>
    </xf>
    <xf numFmtId="0" fontId="8" fillId="0" borderId="10" xfId="0" applyNumberFormat="1" applyFont="1" applyBorder="1" applyAlignment="1">
      <alignment horizontal="center" vertical="center" wrapText="1"/>
    </xf>
    <xf numFmtId="0" fontId="51" fillId="34" borderId="10" xfId="0" applyNumberFormat="1" applyFont="1" applyFill="1" applyBorder="1" applyAlignment="1">
      <alignment horizontal="center" vertical="center" wrapText="1"/>
    </xf>
    <xf numFmtId="0" fontId="8" fillId="0" borderId="0" xfId="0" applyFont="1" applyFill="1" applyAlignment="1">
      <alignment horizontal="center" vertical="top" wrapText="1"/>
    </xf>
    <xf numFmtId="0" fontId="8" fillId="0" borderId="10" xfId="0" applyFont="1" applyFill="1" applyBorder="1" applyAlignment="1">
      <alignment horizontal="center" vertical="top" wrapText="1"/>
    </xf>
    <xf numFmtId="0" fontId="51" fillId="0" borderId="10" xfId="0" applyFont="1" applyBorder="1" applyAlignment="1">
      <alignment horizontal="justify"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14" fontId="5" fillId="0" borderId="12" xfId="52" applyNumberFormat="1" applyFont="1" applyFill="1" applyBorder="1" applyAlignment="1">
      <alignment horizontal="center" vertical="center" wrapText="1"/>
      <protection/>
    </xf>
    <xf numFmtId="14" fontId="5" fillId="0" borderId="14" xfId="52" applyNumberFormat="1" applyFont="1" applyFill="1" applyBorder="1" applyAlignment="1">
      <alignment horizontal="center" vertical="center" wrapText="1"/>
      <protection/>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16" fontId="5" fillId="34" borderId="12" xfId="0" applyNumberFormat="1" applyFont="1" applyFill="1" applyBorder="1" applyAlignment="1">
      <alignment horizontal="center" vertical="center" wrapText="1"/>
    </xf>
    <xf numFmtId="0" fontId="8" fillId="34" borderId="12" xfId="0" applyFont="1" applyFill="1" applyBorder="1" applyAlignment="1">
      <alignment horizontal="center" vertical="top" wrapText="1"/>
    </xf>
    <xf numFmtId="0" fontId="8" fillId="34" borderId="12" xfId="0" applyNumberFormat="1" applyFont="1" applyFill="1" applyBorder="1" applyAlignment="1">
      <alignment horizontal="center" vertical="top" wrapText="1"/>
    </xf>
    <xf numFmtId="0" fontId="7" fillId="34" borderId="12" xfId="0" applyFont="1" applyFill="1" applyBorder="1" applyAlignment="1">
      <alignment vertical="center" wrapText="1"/>
    </xf>
    <xf numFmtId="0" fontId="6" fillId="36" borderId="0" xfId="0" applyFont="1" applyFill="1" applyAlignment="1">
      <alignment wrapText="1"/>
    </xf>
    <xf numFmtId="0" fontId="5" fillId="34" borderId="10" xfId="0" applyFont="1" applyFill="1" applyBorder="1" applyAlignment="1">
      <alignment horizontal="center" vertical="top" wrapText="1"/>
    </xf>
    <xf numFmtId="0" fontId="52" fillId="34" borderId="10" xfId="0" applyFont="1" applyFill="1" applyBorder="1" applyAlignment="1">
      <alignment horizontal="center" vertical="center" wrapText="1"/>
    </xf>
    <xf numFmtId="0" fontId="8" fillId="34" borderId="10" xfId="0" applyFont="1" applyFill="1" applyBorder="1" applyAlignment="1">
      <alignment horizontal="left" vertical="center" wrapText="1"/>
    </xf>
    <xf numFmtId="0" fontId="53" fillId="0" borderId="0" xfId="0" applyFont="1" applyFill="1" applyAlignment="1">
      <alignment horizontal="left" wrapText="1"/>
    </xf>
    <xf numFmtId="0" fontId="5" fillId="33" borderId="12" xfId="0" applyFont="1" applyFill="1" applyBorder="1" applyAlignment="1" applyProtection="1">
      <alignment horizontal="center" vertical="top" wrapText="1"/>
      <protection locked="0"/>
    </xf>
    <xf numFmtId="0" fontId="5" fillId="0" borderId="12" xfId="0" applyFont="1" applyBorder="1" applyAlignment="1">
      <alignment horizontal="center" vertical="top" wrapText="1"/>
    </xf>
    <xf numFmtId="0" fontId="8"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6" fillId="34" borderId="10" xfId="0" applyFont="1" applyFill="1" applyBorder="1" applyAlignment="1">
      <alignment wrapText="1"/>
    </xf>
    <xf numFmtId="0" fontId="8" fillId="34" borderId="10" xfId="0" applyNumberFormat="1" applyFont="1" applyFill="1" applyBorder="1" applyAlignment="1">
      <alignment horizontal="center" vertical="top" wrapText="1"/>
    </xf>
    <xf numFmtId="0" fontId="5" fillId="37" borderId="16" xfId="0" applyFont="1" applyFill="1" applyBorder="1" applyAlignment="1">
      <alignment horizontal="center" vertical="top" wrapText="1"/>
    </xf>
    <xf numFmtId="0" fontId="5" fillId="38" borderId="16" xfId="0" applyFont="1" applyFill="1" applyBorder="1" applyAlignment="1">
      <alignment horizontal="center" vertical="top" wrapText="1"/>
    </xf>
    <xf numFmtId="0" fontId="5" fillId="34" borderId="1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14" fontId="8" fillId="33" borderId="12" xfId="52" applyNumberFormat="1" applyFont="1" applyFill="1" applyBorder="1" applyAlignment="1">
      <alignment horizontal="center" vertical="center" wrapText="1"/>
      <protection/>
    </xf>
    <xf numFmtId="49" fontId="8" fillId="0" borderId="12" xfId="52" applyNumberFormat="1" applyFont="1" applyFill="1" applyBorder="1" applyAlignment="1">
      <alignment horizontal="center" vertical="center" wrapText="1"/>
      <protection/>
    </xf>
    <xf numFmtId="0" fontId="8" fillId="0" borderId="12" xfId="52" applyFont="1" applyFill="1" applyBorder="1" applyAlignment="1">
      <alignment horizontal="center" vertical="center" wrapText="1"/>
      <protection/>
    </xf>
    <xf numFmtId="0" fontId="5" fillId="0" borderId="12" xfId="52" applyFont="1" applyFill="1" applyBorder="1" applyAlignment="1">
      <alignment horizontal="center" vertical="center" wrapText="1"/>
      <protection/>
    </xf>
    <xf numFmtId="0" fontId="5" fillId="34" borderId="12" xfId="52" applyFont="1" applyFill="1" applyBorder="1" applyAlignment="1">
      <alignment horizontal="center" vertical="center" wrapText="1"/>
      <protection/>
    </xf>
    <xf numFmtId="0" fontId="8" fillId="0" borderId="10" xfId="0"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49" fontId="8" fillId="0" borderId="10" xfId="52" applyNumberFormat="1" applyFont="1" applyFill="1" applyBorder="1" applyAlignment="1">
      <alignment horizontal="center" vertical="center" wrapText="1"/>
      <protection/>
    </xf>
    <xf numFmtId="0" fontId="51" fillId="0" borderId="10" xfId="52"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49" fontId="51"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8" fillId="34" borderId="10" xfId="0" applyFont="1" applyFill="1" applyBorder="1" applyAlignment="1">
      <alignment horizontal="center" vertical="center" wrapText="1"/>
    </xf>
    <xf numFmtId="1" fontId="8"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Border="1" applyAlignment="1">
      <alignment horizontal="center" vertical="center" wrapText="1"/>
    </xf>
    <xf numFmtId="49" fontId="7" fillId="0" borderId="0" xfId="0" applyNumberFormat="1" applyFont="1" applyAlignment="1">
      <alignment horizont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0" xfId="0" applyFont="1" applyFill="1" applyBorder="1" applyAlignment="1">
      <alignment horizontal="left" vertical="top"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16" fillId="34" borderId="17"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5" fillId="0" borderId="10" xfId="0" applyFont="1" applyBorder="1" applyAlignment="1">
      <alignment horizontal="center" vertical="center" wrapText="1"/>
    </xf>
    <xf numFmtId="14" fontId="5" fillId="0" borderId="14" xfId="52" applyNumberFormat="1" applyFont="1" applyFill="1" applyBorder="1" applyAlignment="1">
      <alignment horizontal="center" vertical="center"/>
      <protection/>
    </xf>
    <xf numFmtId="0" fontId="0" fillId="0" borderId="14" xfId="0" applyBorder="1" applyAlignment="1">
      <alignment horizontal="center" vertical="center"/>
    </xf>
    <xf numFmtId="0" fontId="0" fillId="0" borderId="11" xfId="0" applyBorder="1" applyAlignment="1">
      <alignment horizontal="center" vertical="center"/>
    </xf>
    <xf numFmtId="0" fontId="7" fillId="34" borderId="2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54" applyFont="1" applyFill="1" applyBorder="1" applyAlignment="1">
      <alignment horizontal="center" vertical="center" wrapText="1"/>
      <protection/>
    </xf>
    <xf numFmtId="0" fontId="5" fillId="34" borderId="12" xfId="0" applyNumberFormat="1" applyFont="1" applyFill="1" applyBorder="1" applyAlignment="1">
      <alignment horizontal="center" vertical="center"/>
    </xf>
    <xf numFmtId="0" fontId="16" fillId="34" borderId="10" xfId="55" applyFont="1" applyFill="1" applyBorder="1" applyAlignment="1">
      <alignment horizontal="center" vertical="center" wrapText="1"/>
      <protection/>
    </xf>
    <xf numFmtId="0" fontId="5" fillId="34" borderId="14"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5" fillId="34" borderId="12" xfId="52" applyFont="1" applyFill="1" applyBorder="1" applyAlignment="1">
      <alignment horizontal="center" vertical="center" wrapText="1"/>
      <protection/>
    </xf>
    <xf numFmtId="0" fontId="2" fillId="0" borderId="18" xfId="0" applyNumberFormat="1" applyFont="1" applyBorder="1" applyAlignment="1">
      <alignment horizontal="center" wrapText="1"/>
    </xf>
    <xf numFmtId="0" fontId="9" fillId="0" borderId="18"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6" fillId="34" borderId="20" xfId="0" applyFont="1" applyFill="1" applyBorder="1" applyAlignment="1">
      <alignment wrapText="1"/>
    </xf>
    <xf numFmtId="0" fontId="0" fillId="34" borderId="21" xfId="0" applyFill="1" applyBorder="1" applyAlignment="1">
      <alignment wrapText="1"/>
    </xf>
    <xf numFmtId="0" fontId="6" fillId="34" borderId="10" xfId="0" applyFont="1" applyFill="1" applyBorder="1" applyAlignment="1">
      <alignment wrapText="1"/>
    </xf>
    <xf numFmtId="14" fontId="5" fillId="0" borderId="12" xfId="52" applyNumberFormat="1" applyFont="1" applyFill="1" applyBorder="1" applyAlignment="1">
      <alignment horizontal="center" vertical="center"/>
      <protection/>
    </xf>
    <xf numFmtId="0" fontId="5" fillId="0" borderId="12" xfId="52" applyNumberFormat="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5" fillId="37" borderId="12" xfId="0" applyFont="1" applyFill="1" applyBorder="1" applyAlignment="1">
      <alignment horizontal="center" vertical="center" wrapText="1"/>
    </xf>
    <xf numFmtId="49" fontId="5" fillId="37" borderId="22" xfId="0" applyNumberFormat="1" applyFont="1" applyFill="1" applyBorder="1" applyAlignment="1">
      <alignment horizontal="center" vertical="center" wrapText="1"/>
    </xf>
    <xf numFmtId="49" fontId="5" fillId="37" borderId="12"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0" fontId="0" fillId="0" borderId="10" xfId="0" applyBorder="1" applyAlignment="1">
      <alignment horizontal="center" vertical="center" wrapText="1"/>
    </xf>
    <xf numFmtId="0" fontId="16" fillId="34" borderId="17" xfId="0" applyFont="1" applyFill="1" applyBorder="1" applyAlignment="1">
      <alignment horizontal="center"/>
    </xf>
    <xf numFmtId="0" fontId="16" fillId="34" borderId="18" xfId="0" applyFont="1" applyFill="1" applyBorder="1" applyAlignment="1">
      <alignment horizontal="center"/>
    </xf>
    <xf numFmtId="0" fontId="16" fillId="34" borderId="19" xfId="0" applyFont="1" applyFill="1" applyBorder="1" applyAlignment="1">
      <alignment horizontal="center"/>
    </xf>
    <xf numFmtId="0" fontId="5" fillId="34" borderId="10" xfId="0" applyNumberFormat="1" applyFont="1" applyFill="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69">
      <selection activeCell="J84" sqref="J84"/>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243"/>
      <c r="G1" s="243"/>
      <c r="H1" s="3"/>
      <c r="I1" s="3"/>
      <c r="J1" s="3"/>
      <c r="K1" s="4" t="s">
        <v>186</v>
      </c>
    </row>
    <row r="2" spans="1:11" ht="27" customHeight="1">
      <c r="A2" s="242" t="s">
        <v>450</v>
      </c>
      <c r="B2" s="242"/>
      <c r="C2" s="242"/>
      <c r="D2" s="242"/>
      <c r="E2" s="242"/>
      <c r="F2" s="242"/>
      <c r="G2" s="242"/>
      <c r="H2" s="242"/>
      <c r="I2" s="242"/>
      <c r="J2" s="242"/>
      <c r="K2" s="242"/>
    </row>
    <row r="3" spans="1:11" ht="11.25">
      <c r="A3" s="238" t="s">
        <v>197</v>
      </c>
      <c r="B3" s="238"/>
      <c r="C3" s="238"/>
      <c r="D3" s="238"/>
      <c r="E3" s="238"/>
      <c r="F3" s="238"/>
      <c r="G3" s="238"/>
      <c r="H3" s="238"/>
      <c r="I3" s="238"/>
      <c r="J3" s="238"/>
      <c r="K3" s="238"/>
    </row>
    <row r="4" spans="1:11" ht="31.5" customHeight="1">
      <c r="A4" s="235" t="s">
        <v>175</v>
      </c>
      <c r="B4" s="238" t="s">
        <v>231</v>
      </c>
      <c r="C4" s="238" t="s">
        <v>198</v>
      </c>
      <c r="D4" s="238" t="s">
        <v>199</v>
      </c>
      <c r="E4" s="238" t="s">
        <v>25</v>
      </c>
      <c r="F4" s="238" t="s">
        <v>60</v>
      </c>
      <c r="G4" s="238" t="s">
        <v>200</v>
      </c>
      <c r="H4" s="238"/>
      <c r="I4" s="238"/>
      <c r="J4" s="238"/>
      <c r="K4" s="238" t="s">
        <v>201</v>
      </c>
    </row>
    <row r="5" spans="1:11" ht="36" customHeight="1">
      <c r="A5" s="237"/>
      <c r="B5" s="238"/>
      <c r="C5" s="238"/>
      <c r="D5" s="238"/>
      <c r="E5" s="238"/>
      <c r="F5" s="238"/>
      <c r="G5" s="5" t="s">
        <v>202</v>
      </c>
      <c r="H5" s="5" t="s">
        <v>203</v>
      </c>
      <c r="I5" s="5" t="s">
        <v>204</v>
      </c>
      <c r="J5" s="5" t="s">
        <v>205</v>
      </c>
      <c r="K5" s="238"/>
    </row>
    <row r="6" spans="1:11" ht="10.5" customHeight="1">
      <c r="A6" s="5">
        <v>1</v>
      </c>
      <c r="B6" s="5">
        <v>2</v>
      </c>
      <c r="C6" s="5">
        <v>3</v>
      </c>
      <c r="D6" s="5">
        <v>4</v>
      </c>
      <c r="E6" s="5">
        <v>5</v>
      </c>
      <c r="F6" s="5">
        <v>6</v>
      </c>
      <c r="G6" s="5">
        <v>7</v>
      </c>
      <c r="H6" s="5">
        <v>8</v>
      </c>
      <c r="I6" s="5">
        <v>9</v>
      </c>
      <c r="J6" s="5">
        <v>10</v>
      </c>
      <c r="K6" s="5">
        <v>11</v>
      </c>
    </row>
    <row r="7" spans="1:11" ht="45">
      <c r="A7" s="5" t="s">
        <v>73</v>
      </c>
      <c r="B7" s="239">
        <v>597</v>
      </c>
      <c r="C7" s="235" t="s">
        <v>208</v>
      </c>
      <c r="D7" s="235" t="s">
        <v>206</v>
      </c>
      <c r="E7" s="235" t="s">
        <v>471</v>
      </c>
      <c r="F7" s="5">
        <v>2012</v>
      </c>
      <c r="G7" s="235" t="s">
        <v>158</v>
      </c>
      <c r="H7" s="5">
        <v>108</v>
      </c>
      <c r="I7" s="5">
        <v>108.4</v>
      </c>
      <c r="J7" s="5">
        <f>I7-H7</f>
        <v>0.4000000000000057</v>
      </c>
      <c r="K7" s="5" t="s">
        <v>22</v>
      </c>
    </row>
    <row r="8" spans="1:11" ht="56.25">
      <c r="A8" s="6" t="s">
        <v>210</v>
      </c>
      <c r="B8" s="240"/>
      <c r="C8" s="236"/>
      <c r="D8" s="236"/>
      <c r="E8" s="236"/>
      <c r="F8" s="5">
        <v>2013</v>
      </c>
      <c r="G8" s="236"/>
      <c r="H8" s="7">
        <v>115</v>
      </c>
      <c r="I8" s="7">
        <v>113.9</v>
      </c>
      <c r="J8" s="7">
        <v>-1.1</v>
      </c>
      <c r="K8" s="5" t="s">
        <v>12</v>
      </c>
    </row>
    <row r="9" spans="1:11" ht="56.25">
      <c r="A9" s="6" t="s">
        <v>317</v>
      </c>
      <c r="B9" s="240"/>
      <c r="C9" s="236"/>
      <c r="D9" s="236"/>
      <c r="E9" s="236"/>
      <c r="F9" s="5">
        <v>2014</v>
      </c>
      <c r="G9" s="236"/>
      <c r="H9" s="7">
        <v>120</v>
      </c>
      <c r="I9" s="5">
        <v>116.9</v>
      </c>
      <c r="J9" s="7">
        <v>-3.1</v>
      </c>
      <c r="K9" s="5" t="s">
        <v>13</v>
      </c>
    </row>
    <row r="10" spans="1:11" ht="56.25">
      <c r="A10" s="6" t="s">
        <v>212</v>
      </c>
      <c r="B10" s="240"/>
      <c r="C10" s="236"/>
      <c r="D10" s="236"/>
      <c r="E10" s="236"/>
      <c r="F10" s="5">
        <v>2015</v>
      </c>
      <c r="G10" s="236"/>
      <c r="H10" s="7">
        <v>124</v>
      </c>
      <c r="I10" s="7">
        <v>107.3</v>
      </c>
      <c r="J10" s="7">
        <v>-16.7</v>
      </c>
      <c r="K10" s="5" t="s">
        <v>398</v>
      </c>
    </row>
    <row r="11" spans="1:11" ht="11.25">
      <c r="A11" s="6" t="s">
        <v>316</v>
      </c>
      <c r="B11" s="240"/>
      <c r="C11" s="236"/>
      <c r="D11" s="236"/>
      <c r="E11" s="236"/>
      <c r="F11" s="5">
        <v>2016</v>
      </c>
      <c r="G11" s="236"/>
      <c r="H11" s="7">
        <v>130</v>
      </c>
      <c r="I11" s="222">
        <v>108.4</v>
      </c>
      <c r="J11" s="222">
        <v>-21.6</v>
      </c>
      <c r="K11" s="5"/>
    </row>
    <row r="12" spans="1:11" ht="11.25">
      <c r="A12" s="6" t="s">
        <v>315</v>
      </c>
      <c r="B12" s="240"/>
      <c r="C12" s="236"/>
      <c r="D12" s="236"/>
      <c r="E12" s="236"/>
      <c r="F12" s="5">
        <v>2017</v>
      </c>
      <c r="G12" s="236"/>
      <c r="H12" s="7">
        <v>137</v>
      </c>
      <c r="I12" s="7"/>
      <c r="J12" s="7"/>
      <c r="K12" s="5"/>
    </row>
    <row r="13" spans="1:11" ht="11.25">
      <c r="A13" s="6" t="s">
        <v>314</v>
      </c>
      <c r="B13" s="241"/>
      <c r="C13" s="237"/>
      <c r="D13" s="237"/>
      <c r="E13" s="237"/>
      <c r="F13" s="5">
        <v>2018</v>
      </c>
      <c r="G13" s="237"/>
      <c r="H13" s="7">
        <v>140</v>
      </c>
      <c r="I13" s="7"/>
      <c r="J13" s="7"/>
      <c r="K13" s="5"/>
    </row>
    <row r="14" spans="1:11" ht="45">
      <c r="A14" s="48" t="s">
        <v>313</v>
      </c>
      <c r="B14" s="244">
        <v>597</v>
      </c>
      <c r="C14" s="232" t="s">
        <v>61</v>
      </c>
      <c r="D14" s="229" t="s">
        <v>206</v>
      </c>
      <c r="E14" s="229" t="s">
        <v>232</v>
      </c>
      <c r="F14" s="46">
        <v>2012</v>
      </c>
      <c r="G14" s="229" t="s">
        <v>159</v>
      </c>
      <c r="H14" s="46">
        <v>100</v>
      </c>
      <c r="I14" s="46" t="s">
        <v>233</v>
      </c>
      <c r="J14" s="46">
        <f>104.6-100</f>
        <v>4.599999999999994</v>
      </c>
      <c r="K14" s="46" t="s">
        <v>117</v>
      </c>
    </row>
    <row r="15" spans="1:11" ht="38.25" customHeight="1">
      <c r="A15" s="48" t="s">
        <v>312</v>
      </c>
      <c r="B15" s="245"/>
      <c r="C15" s="233"/>
      <c r="D15" s="230"/>
      <c r="E15" s="230"/>
      <c r="F15" s="46">
        <v>2013</v>
      </c>
      <c r="G15" s="230"/>
      <c r="H15" s="46">
        <v>100</v>
      </c>
      <c r="I15" s="46">
        <v>103.6</v>
      </c>
      <c r="J15" s="46">
        <f>I15-H15</f>
        <v>3.5999999999999943</v>
      </c>
      <c r="K15" s="46" t="s">
        <v>117</v>
      </c>
    </row>
    <row r="16" spans="1:11" ht="45">
      <c r="A16" s="48" t="s">
        <v>311</v>
      </c>
      <c r="B16" s="245"/>
      <c r="C16" s="233"/>
      <c r="D16" s="230"/>
      <c r="E16" s="230"/>
      <c r="F16" s="46">
        <v>2014</v>
      </c>
      <c r="G16" s="230"/>
      <c r="H16" s="46">
        <v>100</v>
      </c>
      <c r="I16" s="47">
        <v>106.5</v>
      </c>
      <c r="J16" s="46">
        <f>I16-H16</f>
        <v>6.5</v>
      </c>
      <c r="K16" s="49" t="s">
        <v>117</v>
      </c>
    </row>
    <row r="17" spans="1:11" ht="45">
      <c r="A17" s="48" t="s">
        <v>309</v>
      </c>
      <c r="B17" s="245"/>
      <c r="C17" s="233"/>
      <c r="D17" s="230"/>
      <c r="E17" s="230"/>
      <c r="F17" s="46">
        <v>2015</v>
      </c>
      <c r="G17" s="230"/>
      <c r="H17" s="46">
        <v>100</v>
      </c>
      <c r="I17" s="149">
        <v>113.1</v>
      </c>
      <c r="J17" s="149">
        <v>13.1</v>
      </c>
      <c r="K17" s="49" t="s">
        <v>117</v>
      </c>
    </row>
    <row r="18" spans="1:11" ht="11.25">
      <c r="A18" s="48" t="s">
        <v>310</v>
      </c>
      <c r="B18" s="245"/>
      <c r="C18" s="233"/>
      <c r="D18" s="230"/>
      <c r="E18" s="230"/>
      <c r="F18" s="46">
        <v>2016</v>
      </c>
      <c r="G18" s="230"/>
      <c r="H18" s="46">
        <v>100</v>
      </c>
      <c r="I18" s="220">
        <v>110.2</v>
      </c>
      <c r="J18" s="220">
        <v>10.2</v>
      </c>
      <c r="K18" s="46"/>
    </row>
    <row r="19" spans="1:11" ht="11.25">
      <c r="A19" s="48" t="s">
        <v>38</v>
      </c>
      <c r="B19" s="245"/>
      <c r="C19" s="233"/>
      <c r="D19" s="230"/>
      <c r="E19" s="230"/>
      <c r="F19" s="46">
        <v>2017</v>
      </c>
      <c r="G19" s="230"/>
      <c r="H19" s="46">
        <v>100</v>
      </c>
      <c r="I19" s="46">
        <v>99</v>
      </c>
      <c r="J19" s="46">
        <v>-1</v>
      </c>
      <c r="K19" s="46"/>
    </row>
    <row r="20" spans="1:11" ht="11.25">
      <c r="A20" s="48" t="s">
        <v>308</v>
      </c>
      <c r="B20" s="246"/>
      <c r="C20" s="234"/>
      <c r="D20" s="231"/>
      <c r="E20" s="231"/>
      <c r="F20" s="46">
        <v>2018</v>
      </c>
      <c r="G20" s="231"/>
      <c r="H20" s="46">
        <v>100</v>
      </c>
      <c r="I20" s="46"/>
      <c r="J20" s="46"/>
      <c r="K20" s="46"/>
    </row>
    <row r="21" spans="1:11" ht="37.5" customHeight="1">
      <c r="A21" s="48" t="s">
        <v>307</v>
      </c>
      <c r="B21" s="226">
        <v>597</v>
      </c>
      <c r="C21" s="228" t="s">
        <v>156</v>
      </c>
      <c r="D21" s="227" t="s">
        <v>206</v>
      </c>
      <c r="E21" s="227" t="s">
        <v>232</v>
      </c>
      <c r="F21" s="46">
        <v>2012</v>
      </c>
      <c r="G21" s="227" t="s">
        <v>160</v>
      </c>
      <c r="H21" s="46">
        <v>77.2</v>
      </c>
      <c r="I21" s="46" t="s">
        <v>322</v>
      </c>
      <c r="J21" s="46"/>
      <c r="K21" s="49"/>
    </row>
    <row r="22" spans="1:11" ht="38.25" customHeight="1">
      <c r="A22" s="48" t="s">
        <v>306</v>
      </c>
      <c r="B22" s="226"/>
      <c r="C22" s="228"/>
      <c r="D22" s="227"/>
      <c r="E22" s="227"/>
      <c r="F22" s="46">
        <v>2013</v>
      </c>
      <c r="G22" s="227"/>
      <c r="H22" s="46">
        <v>100</v>
      </c>
      <c r="I22" s="49">
        <v>97.7</v>
      </c>
      <c r="J22" s="49">
        <v>-2.3</v>
      </c>
      <c r="K22" s="49" t="s">
        <v>141</v>
      </c>
    </row>
    <row r="23" spans="1:11" ht="45">
      <c r="A23" s="48" t="s">
        <v>305</v>
      </c>
      <c r="B23" s="226"/>
      <c r="C23" s="228"/>
      <c r="D23" s="227"/>
      <c r="E23" s="227"/>
      <c r="F23" s="46">
        <v>2014</v>
      </c>
      <c r="G23" s="227"/>
      <c r="H23" s="46">
        <v>100</v>
      </c>
      <c r="I23" s="49">
        <v>100.8</v>
      </c>
      <c r="J23" s="49">
        <f>I23-H23</f>
        <v>0.7999999999999972</v>
      </c>
      <c r="K23" s="46" t="s">
        <v>117</v>
      </c>
    </row>
    <row r="24" spans="1:11" ht="45">
      <c r="A24" s="48" t="s">
        <v>80</v>
      </c>
      <c r="B24" s="226"/>
      <c r="C24" s="228"/>
      <c r="D24" s="227"/>
      <c r="E24" s="227"/>
      <c r="F24" s="46">
        <v>2015</v>
      </c>
      <c r="G24" s="227"/>
      <c r="H24" s="46">
        <v>100</v>
      </c>
      <c r="I24" s="49">
        <v>101</v>
      </c>
      <c r="J24" s="49">
        <v>1</v>
      </c>
      <c r="K24" s="49" t="s">
        <v>117</v>
      </c>
    </row>
    <row r="25" spans="1:11" ht="45">
      <c r="A25" s="48" t="s">
        <v>304</v>
      </c>
      <c r="B25" s="226"/>
      <c r="C25" s="228"/>
      <c r="D25" s="227"/>
      <c r="E25" s="227"/>
      <c r="F25" s="46">
        <v>2016</v>
      </c>
      <c r="G25" s="227"/>
      <c r="H25" s="46">
        <v>100</v>
      </c>
      <c r="I25" s="78">
        <v>101.7</v>
      </c>
      <c r="J25" s="78">
        <v>1.7</v>
      </c>
      <c r="K25" s="49" t="s">
        <v>117</v>
      </c>
    </row>
    <row r="26" spans="1:11" ht="11.25">
      <c r="A26" s="48" t="s">
        <v>303</v>
      </c>
      <c r="B26" s="226"/>
      <c r="C26" s="228"/>
      <c r="D26" s="227"/>
      <c r="E26" s="227"/>
      <c r="F26" s="46">
        <v>2017</v>
      </c>
      <c r="G26" s="227"/>
      <c r="H26" s="46">
        <v>100</v>
      </c>
      <c r="I26" s="78">
        <v>106.4</v>
      </c>
      <c r="J26" s="78">
        <v>6.4</v>
      </c>
      <c r="K26" s="49"/>
    </row>
    <row r="27" spans="1:11" ht="11.25">
      <c r="A27" s="48" t="s">
        <v>235</v>
      </c>
      <c r="B27" s="226"/>
      <c r="C27" s="228"/>
      <c r="D27" s="227"/>
      <c r="E27" s="227"/>
      <c r="F27" s="46">
        <v>2018</v>
      </c>
      <c r="G27" s="227"/>
      <c r="H27" s="46">
        <v>100</v>
      </c>
      <c r="I27" s="49"/>
      <c r="J27" s="49"/>
      <c r="K27" s="49"/>
    </row>
    <row r="28" spans="1:11" ht="38.25" customHeight="1">
      <c r="A28" s="48" t="s">
        <v>302</v>
      </c>
      <c r="B28" s="226">
        <v>597</v>
      </c>
      <c r="C28" s="228" t="s">
        <v>66</v>
      </c>
      <c r="D28" s="227" t="s">
        <v>185</v>
      </c>
      <c r="E28" s="227" t="s">
        <v>232</v>
      </c>
      <c r="F28" s="46">
        <v>2012</v>
      </c>
      <c r="G28" s="46"/>
      <c r="H28" s="46">
        <v>71.1</v>
      </c>
      <c r="I28" s="46" t="s">
        <v>236</v>
      </c>
      <c r="J28" s="46">
        <f>84.8-71.7</f>
        <v>13.099999999999994</v>
      </c>
      <c r="K28" s="49" t="s">
        <v>117</v>
      </c>
    </row>
    <row r="29" spans="1:11" ht="45">
      <c r="A29" s="48" t="s">
        <v>301</v>
      </c>
      <c r="B29" s="226"/>
      <c r="C29" s="228"/>
      <c r="D29" s="227"/>
      <c r="E29" s="227"/>
      <c r="F29" s="46">
        <v>2013</v>
      </c>
      <c r="G29" s="227" t="s">
        <v>161</v>
      </c>
      <c r="H29" s="46">
        <v>83.9</v>
      </c>
      <c r="I29" s="46">
        <v>88.3</v>
      </c>
      <c r="J29" s="46">
        <f>I29-H29</f>
        <v>4.3999999999999915</v>
      </c>
      <c r="K29" s="50" t="s">
        <v>117</v>
      </c>
    </row>
    <row r="30" spans="1:11" ht="45">
      <c r="A30" s="48" t="s">
        <v>300</v>
      </c>
      <c r="B30" s="226"/>
      <c r="C30" s="228"/>
      <c r="D30" s="227"/>
      <c r="E30" s="227"/>
      <c r="F30" s="46">
        <v>2014</v>
      </c>
      <c r="G30" s="227"/>
      <c r="H30" s="46">
        <v>80</v>
      </c>
      <c r="I30" s="46">
        <v>84.3</v>
      </c>
      <c r="J30" s="46">
        <f>I30-H30</f>
        <v>4.299999999999997</v>
      </c>
      <c r="K30" s="46" t="s">
        <v>117</v>
      </c>
    </row>
    <row r="31" spans="1:11" ht="45">
      <c r="A31" s="48" t="s">
        <v>82</v>
      </c>
      <c r="B31" s="226"/>
      <c r="C31" s="228"/>
      <c r="D31" s="227"/>
      <c r="E31" s="227"/>
      <c r="F31" s="46">
        <v>2015</v>
      </c>
      <c r="G31" s="227"/>
      <c r="H31" s="46">
        <v>80</v>
      </c>
      <c r="I31" s="46">
        <v>89.3</v>
      </c>
      <c r="J31" s="46">
        <v>9.3</v>
      </c>
      <c r="K31" s="46" t="s">
        <v>117</v>
      </c>
    </row>
    <row r="32" spans="1:11" ht="45">
      <c r="A32" s="48" t="s">
        <v>299</v>
      </c>
      <c r="B32" s="226"/>
      <c r="C32" s="228"/>
      <c r="D32" s="227"/>
      <c r="E32" s="227"/>
      <c r="F32" s="46">
        <v>2016</v>
      </c>
      <c r="G32" s="227"/>
      <c r="H32" s="46">
        <v>90</v>
      </c>
      <c r="I32" s="220">
        <v>88.3</v>
      </c>
      <c r="J32" s="220">
        <v>-1.7</v>
      </c>
      <c r="K32" s="160" t="s">
        <v>141</v>
      </c>
    </row>
    <row r="33" spans="1:11" ht="11.25">
      <c r="A33" s="48" t="s">
        <v>298</v>
      </c>
      <c r="B33" s="226"/>
      <c r="C33" s="228"/>
      <c r="D33" s="227"/>
      <c r="E33" s="227"/>
      <c r="F33" s="46">
        <v>2017</v>
      </c>
      <c r="G33" s="227"/>
      <c r="H33" s="46">
        <v>95</v>
      </c>
      <c r="I33" s="220">
        <v>78.6</v>
      </c>
      <c r="J33" s="220">
        <v>-16.4</v>
      </c>
      <c r="K33" s="46"/>
    </row>
    <row r="34" spans="1:11" ht="11.25">
      <c r="A34" s="48" t="s">
        <v>297</v>
      </c>
      <c r="B34" s="226"/>
      <c r="C34" s="228"/>
      <c r="D34" s="227"/>
      <c r="E34" s="227"/>
      <c r="F34" s="46">
        <v>2018</v>
      </c>
      <c r="G34" s="227"/>
      <c r="H34" s="46">
        <v>100</v>
      </c>
      <c r="I34" s="46"/>
      <c r="J34" s="46"/>
      <c r="K34" s="46"/>
    </row>
    <row r="35" spans="1:11" ht="45">
      <c r="A35" s="48" t="s">
        <v>296</v>
      </c>
      <c r="B35" s="227">
        <v>597</v>
      </c>
      <c r="C35" s="228" t="s">
        <v>196</v>
      </c>
      <c r="D35" s="227" t="s">
        <v>185</v>
      </c>
      <c r="E35" s="227" t="s">
        <v>237</v>
      </c>
      <c r="F35" s="46">
        <v>2012</v>
      </c>
      <c r="G35" s="227" t="s">
        <v>161</v>
      </c>
      <c r="H35" s="46">
        <v>47.3</v>
      </c>
      <c r="I35" s="46" t="s">
        <v>238</v>
      </c>
      <c r="J35" s="46">
        <f>55.8-47.3</f>
        <v>8.5</v>
      </c>
      <c r="K35" s="46" t="s">
        <v>117</v>
      </c>
    </row>
    <row r="36" spans="1:11" ht="38.25" customHeight="1">
      <c r="A36" s="48" t="s">
        <v>295</v>
      </c>
      <c r="B36" s="227"/>
      <c r="C36" s="228"/>
      <c r="D36" s="227"/>
      <c r="E36" s="227"/>
      <c r="F36" s="46">
        <v>2013</v>
      </c>
      <c r="G36" s="227"/>
      <c r="H36" s="46">
        <v>56.1</v>
      </c>
      <c r="I36" s="46">
        <v>59.9</v>
      </c>
      <c r="J36" s="46">
        <f>I36-H36</f>
        <v>3.799999999999997</v>
      </c>
      <c r="K36" s="46" t="s">
        <v>117</v>
      </c>
    </row>
    <row r="37" spans="1:11" ht="45">
      <c r="A37" s="48" t="s">
        <v>84</v>
      </c>
      <c r="B37" s="227"/>
      <c r="C37" s="228"/>
      <c r="D37" s="227"/>
      <c r="E37" s="227"/>
      <c r="F37" s="46">
        <v>2014</v>
      </c>
      <c r="G37" s="227"/>
      <c r="H37" s="46">
        <v>64.9</v>
      </c>
      <c r="I37" s="46">
        <v>67.3</v>
      </c>
      <c r="J37" s="46">
        <f>I37-H37</f>
        <v>2.3999999999999915</v>
      </c>
      <c r="K37" s="46" t="s">
        <v>117</v>
      </c>
    </row>
    <row r="38" spans="1:11" ht="45">
      <c r="A38" s="48" t="s">
        <v>213</v>
      </c>
      <c r="B38" s="227"/>
      <c r="C38" s="228"/>
      <c r="D38" s="227"/>
      <c r="E38" s="227"/>
      <c r="F38" s="46">
        <v>2015</v>
      </c>
      <c r="G38" s="227"/>
      <c r="H38" s="224">
        <v>62.5</v>
      </c>
      <c r="I38" s="224">
        <v>72.5</v>
      </c>
      <c r="J38" s="224">
        <v>10</v>
      </c>
      <c r="K38" s="106" t="s">
        <v>117</v>
      </c>
    </row>
    <row r="39" spans="1:11" ht="67.5">
      <c r="A39" s="48" t="s">
        <v>294</v>
      </c>
      <c r="B39" s="227"/>
      <c r="C39" s="228"/>
      <c r="D39" s="227"/>
      <c r="E39" s="227"/>
      <c r="F39" s="46">
        <v>2016</v>
      </c>
      <c r="G39" s="227"/>
      <c r="H39" s="46">
        <v>72.5</v>
      </c>
      <c r="I39" s="46">
        <v>73.1</v>
      </c>
      <c r="J39" s="46">
        <v>0.6</v>
      </c>
      <c r="K39" s="197" t="s">
        <v>480</v>
      </c>
    </row>
    <row r="40" spans="1:11" ht="33.75">
      <c r="A40" s="48" t="s">
        <v>293</v>
      </c>
      <c r="B40" s="227"/>
      <c r="C40" s="228"/>
      <c r="D40" s="227"/>
      <c r="E40" s="227"/>
      <c r="F40" s="46">
        <v>2017</v>
      </c>
      <c r="G40" s="227"/>
      <c r="H40" s="176">
        <v>90</v>
      </c>
      <c r="I40" s="46">
        <v>67.3</v>
      </c>
      <c r="J40" s="46">
        <v>-22.7</v>
      </c>
      <c r="K40" s="197" t="s">
        <v>434</v>
      </c>
    </row>
    <row r="41" spans="1:11" ht="11.25">
      <c r="A41" s="48" t="s">
        <v>292</v>
      </c>
      <c r="B41" s="227"/>
      <c r="C41" s="228"/>
      <c r="D41" s="227"/>
      <c r="E41" s="227"/>
      <c r="F41" s="46">
        <v>2018</v>
      </c>
      <c r="G41" s="227"/>
      <c r="H41" s="46">
        <v>100</v>
      </c>
      <c r="I41" s="46"/>
      <c r="J41" s="46"/>
      <c r="K41" s="46"/>
    </row>
    <row r="42" spans="1:11" ht="11.25">
      <c r="A42" s="48" t="s">
        <v>291</v>
      </c>
      <c r="B42" s="226">
        <v>597</v>
      </c>
      <c r="C42" s="228" t="s">
        <v>239</v>
      </c>
      <c r="D42" s="227" t="s">
        <v>185</v>
      </c>
      <c r="E42" s="227" t="s">
        <v>470</v>
      </c>
      <c r="F42" s="46">
        <v>2012</v>
      </c>
      <c r="G42" s="227" t="s">
        <v>162</v>
      </c>
      <c r="H42" s="46" t="s">
        <v>142</v>
      </c>
      <c r="I42" s="46" t="s">
        <v>240</v>
      </c>
      <c r="J42" s="46"/>
      <c r="K42" s="46"/>
    </row>
    <row r="43" spans="1:11" ht="38.25" customHeight="1">
      <c r="A43" s="48" t="s">
        <v>207</v>
      </c>
      <c r="B43" s="226"/>
      <c r="C43" s="228"/>
      <c r="D43" s="227"/>
      <c r="E43" s="227"/>
      <c r="F43" s="46">
        <v>2013</v>
      </c>
      <c r="G43" s="227"/>
      <c r="H43" s="46">
        <v>146.1</v>
      </c>
      <c r="I43" s="46">
        <v>151.8</v>
      </c>
      <c r="J43" s="46">
        <f>I43-H43</f>
        <v>5.700000000000017</v>
      </c>
      <c r="K43" s="46" t="s">
        <v>152</v>
      </c>
    </row>
    <row r="44" spans="1:11" ht="33.75">
      <c r="A44" s="48" t="s">
        <v>214</v>
      </c>
      <c r="B44" s="226"/>
      <c r="C44" s="228"/>
      <c r="D44" s="227"/>
      <c r="E44" s="227"/>
      <c r="F44" s="46">
        <v>2014</v>
      </c>
      <c r="G44" s="227"/>
      <c r="H44" s="46">
        <v>131.6</v>
      </c>
      <c r="I44" s="46">
        <v>145.8</v>
      </c>
      <c r="J44" s="46">
        <f>I44-H44</f>
        <v>14.200000000000017</v>
      </c>
      <c r="K44" s="50" t="s">
        <v>110</v>
      </c>
    </row>
    <row r="45" spans="1:11" ht="44.25" customHeight="1">
      <c r="A45" s="48" t="s">
        <v>215</v>
      </c>
      <c r="B45" s="226"/>
      <c r="C45" s="228"/>
      <c r="D45" s="227"/>
      <c r="E45" s="227"/>
      <c r="F45" s="46">
        <v>2015</v>
      </c>
      <c r="G45" s="227"/>
      <c r="H45" s="46">
        <v>137</v>
      </c>
      <c r="I45" s="102">
        <v>150.6</v>
      </c>
      <c r="J45" s="46">
        <v>13.6</v>
      </c>
      <c r="K45" s="50" t="s">
        <v>401</v>
      </c>
    </row>
    <row r="46" spans="1:11" ht="33.75">
      <c r="A46" s="48" t="s">
        <v>216</v>
      </c>
      <c r="B46" s="226"/>
      <c r="C46" s="228"/>
      <c r="D46" s="227"/>
      <c r="E46" s="227"/>
      <c r="F46" s="46">
        <v>2016</v>
      </c>
      <c r="G46" s="227"/>
      <c r="H46" s="46">
        <v>141.1</v>
      </c>
      <c r="I46" s="46">
        <v>147.9</v>
      </c>
      <c r="J46" s="46">
        <v>6.8</v>
      </c>
      <c r="K46" s="156" t="s">
        <v>423</v>
      </c>
    </row>
    <row r="47" spans="1:11" ht="11.25">
      <c r="A47" s="48" t="s">
        <v>217</v>
      </c>
      <c r="B47" s="226"/>
      <c r="C47" s="228"/>
      <c r="D47" s="227"/>
      <c r="E47" s="227"/>
      <c r="F47" s="46">
        <v>2017</v>
      </c>
      <c r="G47" s="227"/>
      <c r="H47" s="46">
        <v>180</v>
      </c>
      <c r="I47" s="46">
        <v>131.2</v>
      </c>
      <c r="J47" s="46">
        <v>-48.8</v>
      </c>
      <c r="K47" s="46"/>
    </row>
    <row r="48" spans="1:11" ht="11.25">
      <c r="A48" s="48" t="s">
        <v>218</v>
      </c>
      <c r="B48" s="226"/>
      <c r="C48" s="228"/>
      <c r="D48" s="227"/>
      <c r="E48" s="227"/>
      <c r="F48" s="46">
        <v>2018</v>
      </c>
      <c r="G48" s="227"/>
      <c r="H48" s="46">
        <v>200</v>
      </c>
      <c r="I48" s="46"/>
      <c r="J48" s="46"/>
      <c r="K48" s="46"/>
    </row>
    <row r="49" spans="1:11" ht="11.25">
      <c r="A49" s="48" t="s">
        <v>89</v>
      </c>
      <c r="B49" s="229">
        <v>597</v>
      </c>
      <c r="C49" s="229" t="s">
        <v>62</v>
      </c>
      <c r="D49" s="229" t="s">
        <v>185</v>
      </c>
      <c r="E49" s="229" t="s">
        <v>232</v>
      </c>
      <c r="F49" s="46">
        <v>2012</v>
      </c>
      <c r="G49" s="229" t="s">
        <v>163</v>
      </c>
      <c r="H49" s="46">
        <v>29.3</v>
      </c>
      <c r="I49" s="46" t="s">
        <v>142</v>
      </c>
      <c r="J49" s="46"/>
      <c r="K49" s="46"/>
    </row>
    <row r="50" spans="1:11" ht="38.25" customHeight="1">
      <c r="A50" s="48" t="s">
        <v>241</v>
      </c>
      <c r="B50" s="230"/>
      <c r="C50" s="230"/>
      <c r="D50" s="230"/>
      <c r="E50" s="230"/>
      <c r="F50" s="46">
        <v>2013</v>
      </c>
      <c r="G50" s="230"/>
      <c r="H50" s="106">
        <v>29.8</v>
      </c>
      <c r="I50" s="46">
        <v>26.7</v>
      </c>
      <c r="J50" s="158">
        <v>-3.1</v>
      </c>
      <c r="K50" s="46" t="s">
        <v>246</v>
      </c>
    </row>
    <row r="51" spans="1:11" ht="37.5" customHeight="1">
      <c r="A51" s="48" t="s">
        <v>219</v>
      </c>
      <c r="B51" s="230"/>
      <c r="C51" s="230"/>
      <c r="D51" s="230"/>
      <c r="E51" s="230"/>
      <c r="F51" s="46">
        <v>2014</v>
      </c>
      <c r="G51" s="230"/>
      <c r="H51" s="106">
        <v>30.3</v>
      </c>
      <c r="I51" s="46">
        <v>26.9</v>
      </c>
      <c r="J51" s="158">
        <v>-3.4</v>
      </c>
      <c r="K51" s="106" t="s">
        <v>247</v>
      </c>
    </row>
    <row r="52" spans="1:11" ht="45">
      <c r="A52" s="48" t="s">
        <v>220</v>
      </c>
      <c r="B52" s="230"/>
      <c r="C52" s="230"/>
      <c r="D52" s="230"/>
      <c r="E52" s="230"/>
      <c r="F52" s="46">
        <v>2015</v>
      </c>
      <c r="G52" s="230"/>
      <c r="H52" s="106">
        <v>30.9</v>
      </c>
      <c r="I52" s="46">
        <v>26.5</v>
      </c>
      <c r="J52" s="158">
        <v>-4.4</v>
      </c>
      <c r="K52" s="148" t="s">
        <v>247</v>
      </c>
    </row>
    <row r="53" spans="1:11" ht="22.5">
      <c r="A53" s="48" t="s">
        <v>221</v>
      </c>
      <c r="B53" s="230"/>
      <c r="C53" s="230"/>
      <c r="D53" s="230"/>
      <c r="E53" s="230"/>
      <c r="F53" s="46">
        <v>2016</v>
      </c>
      <c r="G53" s="230"/>
      <c r="H53" s="106">
        <v>31.4</v>
      </c>
      <c r="I53" s="46"/>
      <c r="J53" s="46"/>
      <c r="K53" s="224" t="s">
        <v>500</v>
      </c>
    </row>
    <row r="54" spans="1:11" ht="11.25">
      <c r="A54" s="48" t="s">
        <v>242</v>
      </c>
      <c r="B54" s="230"/>
      <c r="C54" s="230"/>
      <c r="D54" s="230"/>
      <c r="E54" s="230"/>
      <c r="F54" s="46">
        <v>2017</v>
      </c>
      <c r="G54" s="230"/>
      <c r="H54" s="106">
        <v>31.9</v>
      </c>
      <c r="I54" s="46"/>
      <c r="J54" s="46"/>
      <c r="K54" s="46"/>
    </row>
    <row r="55" spans="1:11" ht="11.25">
      <c r="A55" s="48" t="s">
        <v>243</v>
      </c>
      <c r="B55" s="230"/>
      <c r="C55" s="230"/>
      <c r="D55" s="230"/>
      <c r="E55" s="230"/>
      <c r="F55" s="46">
        <v>2018</v>
      </c>
      <c r="G55" s="230"/>
      <c r="H55" s="106" t="s">
        <v>344</v>
      </c>
      <c r="I55" s="46"/>
      <c r="J55" s="46"/>
      <c r="K55" s="46"/>
    </row>
    <row r="56" spans="1:11" ht="11.25">
      <c r="A56" s="48" t="s">
        <v>244</v>
      </c>
      <c r="B56" s="230"/>
      <c r="C56" s="230"/>
      <c r="D56" s="230"/>
      <c r="E56" s="230"/>
      <c r="F56" s="46">
        <v>2019</v>
      </c>
      <c r="G56" s="230"/>
      <c r="H56" s="106">
        <v>32.9</v>
      </c>
      <c r="I56" s="46"/>
      <c r="J56" s="46"/>
      <c r="K56" s="46"/>
    </row>
    <row r="57" spans="1:11" ht="11.25">
      <c r="A57" s="48" t="s">
        <v>245</v>
      </c>
      <c r="B57" s="231"/>
      <c r="C57" s="231"/>
      <c r="D57" s="231"/>
      <c r="E57" s="231"/>
      <c r="F57" s="46">
        <v>2020</v>
      </c>
      <c r="G57" s="231"/>
      <c r="H57" s="46">
        <v>33.3</v>
      </c>
      <c r="I57" s="46"/>
      <c r="J57" s="46"/>
      <c r="K57" s="55"/>
    </row>
    <row r="58" spans="1:11" ht="12" customHeight="1">
      <c r="A58" s="48" t="s">
        <v>290</v>
      </c>
      <c r="B58" s="229">
        <v>597</v>
      </c>
      <c r="C58" s="232" t="s">
        <v>63</v>
      </c>
      <c r="D58" s="229" t="s">
        <v>185</v>
      </c>
      <c r="E58" s="227" t="s">
        <v>470</v>
      </c>
      <c r="F58" s="46">
        <v>2012</v>
      </c>
      <c r="G58" s="229" t="s">
        <v>161</v>
      </c>
      <c r="H58" s="46" t="s">
        <v>142</v>
      </c>
      <c r="I58" s="46" t="s">
        <v>249</v>
      </c>
      <c r="J58" s="46"/>
      <c r="K58" s="46"/>
    </row>
    <row r="59" spans="1:11" ht="11.25">
      <c r="A59" s="48" t="s">
        <v>289</v>
      </c>
      <c r="B59" s="230"/>
      <c r="C59" s="233"/>
      <c r="D59" s="230"/>
      <c r="E59" s="227"/>
      <c r="F59" s="54">
        <v>2013</v>
      </c>
      <c r="G59" s="230"/>
      <c r="H59" s="56">
        <v>50.3</v>
      </c>
      <c r="I59" s="46">
        <v>50.3</v>
      </c>
      <c r="J59" s="46"/>
      <c r="K59" s="46"/>
    </row>
    <row r="60" spans="1:11" ht="67.5">
      <c r="A60" s="48" t="s">
        <v>288</v>
      </c>
      <c r="B60" s="230"/>
      <c r="C60" s="233"/>
      <c r="D60" s="230"/>
      <c r="E60" s="227"/>
      <c r="F60" s="46">
        <v>2014</v>
      </c>
      <c r="G60" s="230"/>
      <c r="H60" s="56">
        <v>58</v>
      </c>
      <c r="I60" s="46">
        <v>58.5</v>
      </c>
      <c r="J60" s="56">
        <v>0.5</v>
      </c>
      <c r="K60" s="46" t="s">
        <v>112</v>
      </c>
    </row>
    <row r="61" spans="1:11" ht="33.75">
      <c r="A61" s="48" t="s">
        <v>287</v>
      </c>
      <c r="B61" s="230"/>
      <c r="C61" s="233"/>
      <c r="D61" s="230"/>
      <c r="E61" s="227"/>
      <c r="F61" s="46">
        <v>2015</v>
      </c>
      <c r="G61" s="230"/>
      <c r="H61" s="56">
        <v>58.5</v>
      </c>
      <c r="I61" s="46">
        <v>61.2</v>
      </c>
      <c r="J61" s="106">
        <f>61.2-58.5</f>
        <v>2.700000000000003</v>
      </c>
      <c r="K61" s="106" t="s">
        <v>23</v>
      </c>
    </row>
    <row r="62" spans="1:11" ht="33.75">
      <c r="A62" s="48" t="s">
        <v>286</v>
      </c>
      <c r="B62" s="230"/>
      <c r="C62" s="233"/>
      <c r="D62" s="230"/>
      <c r="E62" s="227"/>
      <c r="F62" s="46">
        <v>2016</v>
      </c>
      <c r="G62" s="230"/>
      <c r="H62" s="56">
        <v>57.3</v>
      </c>
      <c r="I62" s="46">
        <v>59.1</v>
      </c>
      <c r="J62" s="46">
        <v>1.8</v>
      </c>
      <c r="K62" s="156" t="s">
        <v>423</v>
      </c>
    </row>
    <row r="63" spans="1:11" ht="11.25">
      <c r="A63" s="48" t="s">
        <v>285</v>
      </c>
      <c r="B63" s="230"/>
      <c r="C63" s="233"/>
      <c r="D63" s="230"/>
      <c r="E63" s="227"/>
      <c r="F63" s="46">
        <v>2017</v>
      </c>
      <c r="G63" s="230"/>
      <c r="H63" s="46">
        <v>80</v>
      </c>
      <c r="I63" s="46">
        <v>62.2</v>
      </c>
      <c r="J63" s="46">
        <v>-17.8</v>
      </c>
      <c r="K63" s="46"/>
    </row>
    <row r="64" spans="1:11" ht="14.25" customHeight="1">
      <c r="A64" s="48" t="s">
        <v>284</v>
      </c>
      <c r="B64" s="231"/>
      <c r="C64" s="234"/>
      <c r="D64" s="231"/>
      <c r="E64" s="227"/>
      <c r="F64" s="46">
        <v>2018</v>
      </c>
      <c r="G64" s="231"/>
      <c r="H64" s="46">
        <v>100</v>
      </c>
      <c r="I64" s="46"/>
      <c r="J64" s="46"/>
      <c r="K64" s="46"/>
    </row>
    <row r="65" spans="1:11" ht="14.25" customHeight="1">
      <c r="A65" s="48" t="s">
        <v>283</v>
      </c>
      <c r="B65" s="228">
        <v>597</v>
      </c>
      <c r="C65" s="228" t="s">
        <v>64</v>
      </c>
      <c r="D65" s="228" t="s">
        <v>185</v>
      </c>
      <c r="E65" s="227" t="s">
        <v>470</v>
      </c>
      <c r="F65" s="46">
        <v>2012</v>
      </c>
      <c r="G65" s="228" t="s">
        <v>161</v>
      </c>
      <c r="H65" s="46" t="s">
        <v>142</v>
      </c>
      <c r="I65" s="46" t="s">
        <v>248</v>
      </c>
      <c r="J65" s="46"/>
      <c r="K65" s="46"/>
    </row>
    <row r="66" spans="1:11" ht="33.75">
      <c r="A66" s="48" t="s">
        <v>282</v>
      </c>
      <c r="B66" s="228"/>
      <c r="C66" s="228"/>
      <c r="D66" s="228"/>
      <c r="E66" s="227"/>
      <c r="F66" s="47">
        <v>2013</v>
      </c>
      <c r="G66" s="228"/>
      <c r="H66" s="47">
        <v>47.4</v>
      </c>
      <c r="I66" s="46">
        <v>48.3</v>
      </c>
      <c r="J66" s="158">
        <v>0.9</v>
      </c>
      <c r="K66" s="46" t="s">
        <v>146</v>
      </c>
    </row>
    <row r="67" spans="1:11" ht="33.75">
      <c r="A67" s="48" t="s">
        <v>281</v>
      </c>
      <c r="B67" s="228"/>
      <c r="C67" s="228"/>
      <c r="D67" s="228"/>
      <c r="E67" s="227"/>
      <c r="F67" s="47">
        <v>2014</v>
      </c>
      <c r="G67" s="228"/>
      <c r="H67" s="47">
        <v>51</v>
      </c>
      <c r="I67" s="46">
        <v>49.2</v>
      </c>
      <c r="J67" s="158">
        <v>-1.8</v>
      </c>
      <c r="K67" s="46" t="s">
        <v>111</v>
      </c>
    </row>
    <row r="68" spans="1:11" ht="36.75" customHeight="1">
      <c r="A68" s="48" t="s">
        <v>280</v>
      </c>
      <c r="B68" s="228"/>
      <c r="C68" s="228"/>
      <c r="D68" s="228"/>
      <c r="E68" s="227"/>
      <c r="F68" s="47">
        <v>2015</v>
      </c>
      <c r="G68" s="228"/>
      <c r="H68" s="47">
        <v>52.4</v>
      </c>
      <c r="I68" s="92">
        <v>54.2</v>
      </c>
      <c r="J68" s="92">
        <v>1.8</v>
      </c>
      <c r="K68" s="50" t="s">
        <v>401</v>
      </c>
    </row>
    <row r="69" spans="1:11" ht="33.75">
      <c r="A69" s="48" t="s">
        <v>279</v>
      </c>
      <c r="B69" s="228"/>
      <c r="C69" s="228"/>
      <c r="D69" s="228"/>
      <c r="E69" s="227"/>
      <c r="F69" s="47">
        <v>2016</v>
      </c>
      <c r="G69" s="228"/>
      <c r="H69" s="47">
        <v>51.5</v>
      </c>
      <c r="I69" s="46">
        <v>55</v>
      </c>
      <c r="J69" s="47">
        <v>3.5</v>
      </c>
      <c r="K69" s="156" t="s">
        <v>423</v>
      </c>
    </row>
    <row r="70" spans="1:11" ht="11.25">
      <c r="A70" s="48" t="s">
        <v>278</v>
      </c>
      <c r="B70" s="228"/>
      <c r="C70" s="228"/>
      <c r="D70" s="228"/>
      <c r="E70" s="227"/>
      <c r="F70" s="47">
        <v>2017</v>
      </c>
      <c r="G70" s="228"/>
      <c r="H70" s="47">
        <v>80</v>
      </c>
      <c r="I70" s="46">
        <v>48.3</v>
      </c>
      <c r="J70" s="47">
        <v>-31.7</v>
      </c>
      <c r="K70" s="46"/>
    </row>
    <row r="71" spans="1:11" ht="11.25">
      <c r="A71" s="48" t="s">
        <v>277</v>
      </c>
      <c r="B71" s="228"/>
      <c r="C71" s="228"/>
      <c r="D71" s="228"/>
      <c r="E71" s="227"/>
      <c r="F71" s="47">
        <v>2018</v>
      </c>
      <c r="G71" s="228"/>
      <c r="H71" s="47">
        <v>100</v>
      </c>
      <c r="I71" s="46"/>
      <c r="J71" s="47"/>
      <c r="K71" s="46"/>
    </row>
    <row r="72" spans="1:11" ht="15" customHeight="1">
      <c r="A72" s="48" t="s">
        <v>276</v>
      </c>
      <c r="B72" s="228">
        <v>597</v>
      </c>
      <c r="C72" s="228" t="s">
        <v>34</v>
      </c>
      <c r="D72" s="228" t="s">
        <v>185</v>
      </c>
      <c r="E72" s="227" t="s">
        <v>470</v>
      </c>
      <c r="F72" s="47">
        <v>2012</v>
      </c>
      <c r="G72" s="228" t="s">
        <v>161</v>
      </c>
      <c r="H72" s="47" t="s">
        <v>142</v>
      </c>
      <c r="I72" s="46" t="s">
        <v>250</v>
      </c>
      <c r="J72" s="47"/>
      <c r="K72" s="46"/>
    </row>
    <row r="73" spans="1:11" ht="26.25" customHeight="1">
      <c r="A73" s="48" t="s">
        <v>275</v>
      </c>
      <c r="B73" s="228"/>
      <c r="C73" s="228"/>
      <c r="D73" s="228"/>
      <c r="E73" s="227"/>
      <c r="F73" s="47">
        <v>2013</v>
      </c>
      <c r="G73" s="228"/>
      <c r="H73" s="47">
        <v>78.9</v>
      </c>
      <c r="I73" s="46">
        <v>83.4</v>
      </c>
      <c r="J73" s="47">
        <f>I73-H73</f>
        <v>4.5</v>
      </c>
      <c r="K73" s="46" t="s">
        <v>153</v>
      </c>
    </row>
    <row r="74" spans="1:11" ht="22.5">
      <c r="A74" s="48" t="s">
        <v>274</v>
      </c>
      <c r="B74" s="228"/>
      <c r="C74" s="228"/>
      <c r="D74" s="228"/>
      <c r="E74" s="227"/>
      <c r="F74" s="47">
        <v>2014</v>
      </c>
      <c r="G74" s="228"/>
      <c r="H74" s="47">
        <v>76.2</v>
      </c>
      <c r="I74" s="47">
        <v>81.8</v>
      </c>
      <c r="J74" s="47">
        <f>I74-H74</f>
        <v>5.599999999999994</v>
      </c>
      <c r="K74" s="47" t="s">
        <v>251</v>
      </c>
    </row>
    <row r="75" spans="1:11" ht="24" customHeight="1">
      <c r="A75" s="48" t="s">
        <v>273</v>
      </c>
      <c r="B75" s="228"/>
      <c r="C75" s="228"/>
      <c r="D75" s="228"/>
      <c r="E75" s="227"/>
      <c r="F75" s="47">
        <v>2015</v>
      </c>
      <c r="G75" s="228"/>
      <c r="H75" s="47">
        <v>79.3</v>
      </c>
      <c r="I75" s="92">
        <v>85.4</v>
      </c>
      <c r="J75" s="47">
        <v>6.1</v>
      </c>
      <c r="K75" s="145" t="s">
        <v>402</v>
      </c>
    </row>
    <row r="76" spans="1:11" ht="33.75">
      <c r="A76" s="48" t="s">
        <v>272</v>
      </c>
      <c r="B76" s="228"/>
      <c r="C76" s="228"/>
      <c r="D76" s="228"/>
      <c r="E76" s="227"/>
      <c r="F76" s="47">
        <v>2016</v>
      </c>
      <c r="G76" s="228"/>
      <c r="H76" s="47">
        <v>80.7</v>
      </c>
      <c r="I76" s="46">
        <v>84.4</v>
      </c>
      <c r="J76" s="150">
        <v>3.7</v>
      </c>
      <c r="K76" s="161" t="s">
        <v>423</v>
      </c>
    </row>
    <row r="77" spans="1:11" ht="11.25">
      <c r="A77" s="48" t="s">
        <v>271</v>
      </c>
      <c r="B77" s="228"/>
      <c r="C77" s="228"/>
      <c r="D77" s="228"/>
      <c r="E77" s="227"/>
      <c r="F77" s="47">
        <v>2017</v>
      </c>
      <c r="G77" s="228"/>
      <c r="H77" s="47">
        <v>90</v>
      </c>
      <c r="I77" s="46">
        <v>76.1</v>
      </c>
      <c r="J77" s="47">
        <v>-13.9</v>
      </c>
      <c r="K77" s="46"/>
    </row>
    <row r="78" spans="1:11" ht="11.25">
      <c r="A78" s="48" t="s">
        <v>270</v>
      </c>
      <c r="B78" s="228"/>
      <c r="C78" s="228"/>
      <c r="D78" s="228"/>
      <c r="E78" s="227"/>
      <c r="F78" s="47">
        <v>2018</v>
      </c>
      <c r="G78" s="228"/>
      <c r="H78" s="47">
        <v>100</v>
      </c>
      <c r="I78" s="46"/>
      <c r="J78" s="47"/>
      <c r="K78" s="46"/>
    </row>
    <row r="79" spans="1:11" ht="13.5" customHeight="1">
      <c r="A79" s="48" t="s">
        <v>269</v>
      </c>
      <c r="B79" s="226">
        <v>597</v>
      </c>
      <c r="C79" s="225" t="s">
        <v>65</v>
      </c>
      <c r="D79" s="227" t="s">
        <v>184</v>
      </c>
      <c r="E79" s="227" t="s">
        <v>485</v>
      </c>
      <c r="F79" s="47">
        <v>2012</v>
      </c>
      <c r="G79" s="227" t="s">
        <v>164</v>
      </c>
      <c r="H79" s="47">
        <v>160</v>
      </c>
      <c r="I79" s="46" t="s">
        <v>254</v>
      </c>
      <c r="J79" s="47"/>
      <c r="K79" s="46"/>
    </row>
    <row r="80" spans="1:11" ht="12" customHeight="1">
      <c r="A80" s="48" t="s">
        <v>268</v>
      </c>
      <c r="B80" s="226"/>
      <c r="C80" s="225"/>
      <c r="D80" s="227"/>
      <c r="E80" s="227"/>
      <c r="F80" s="46">
        <v>2013</v>
      </c>
      <c r="G80" s="227"/>
      <c r="H80" s="57">
        <v>164</v>
      </c>
      <c r="I80" s="62" t="s">
        <v>253</v>
      </c>
      <c r="J80" s="57"/>
      <c r="K80" s="57"/>
    </row>
    <row r="81" spans="1:11" ht="12.75" customHeight="1">
      <c r="A81" s="48" t="s">
        <v>267</v>
      </c>
      <c r="B81" s="226"/>
      <c r="C81" s="225"/>
      <c r="D81" s="227"/>
      <c r="E81" s="227"/>
      <c r="F81" s="46">
        <v>2014</v>
      </c>
      <c r="G81" s="227"/>
      <c r="H81" s="46">
        <v>170</v>
      </c>
      <c r="I81" s="47" t="s">
        <v>252</v>
      </c>
      <c r="J81" s="47"/>
      <c r="K81" s="46"/>
    </row>
    <row r="82" spans="1:11" ht="13.5" customHeight="1">
      <c r="A82" s="48" t="s">
        <v>266</v>
      </c>
      <c r="B82" s="226"/>
      <c r="C82" s="225"/>
      <c r="D82" s="227"/>
      <c r="E82" s="227"/>
      <c r="F82" s="46">
        <v>2015</v>
      </c>
      <c r="G82" s="227"/>
      <c r="H82" s="46">
        <v>170</v>
      </c>
      <c r="I82" s="46" t="s">
        <v>252</v>
      </c>
      <c r="J82" s="46"/>
      <c r="K82" s="58"/>
    </row>
    <row r="83" spans="1:11" ht="14.25" customHeight="1">
      <c r="A83" s="61" t="s">
        <v>265</v>
      </c>
      <c r="B83" s="227">
        <v>597</v>
      </c>
      <c r="C83" s="227" t="s">
        <v>318</v>
      </c>
      <c r="D83" s="227" t="s">
        <v>185</v>
      </c>
      <c r="E83" s="227" t="s">
        <v>237</v>
      </c>
      <c r="F83" s="46">
        <v>2012</v>
      </c>
      <c r="G83" s="228" t="s">
        <v>162</v>
      </c>
      <c r="H83" s="150" t="s">
        <v>142</v>
      </c>
      <c r="I83" s="153"/>
      <c r="J83" s="153"/>
      <c r="K83" s="58"/>
    </row>
    <row r="84" spans="1:11" ht="22.5">
      <c r="A84" s="61" t="s">
        <v>211</v>
      </c>
      <c r="B84" s="227"/>
      <c r="C84" s="227"/>
      <c r="D84" s="227"/>
      <c r="E84" s="227"/>
      <c r="F84" s="46">
        <v>2013</v>
      </c>
      <c r="G84" s="228"/>
      <c r="H84" s="152">
        <v>110</v>
      </c>
      <c r="I84" s="154" t="s">
        <v>412</v>
      </c>
      <c r="J84" s="154">
        <f>19.3-10</f>
        <v>9.3</v>
      </c>
      <c r="K84" s="60" t="s">
        <v>154</v>
      </c>
    </row>
    <row r="85" spans="1:11" ht="22.5">
      <c r="A85" s="48" t="s">
        <v>264</v>
      </c>
      <c r="B85" s="227"/>
      <c r="C85" s="227"/>
      <c r="D85" s="227"/>
      <c r="E85" s="227"/>
      <c r="F85" s="46">
        <v>2014</v>
      </c>
      <c r="G85" s="228"/>
      <c r="H85" s="150">
        <v>120</v>
      </c>
      <c r="I85" s="224" t="s">
        <v>499</v>
      </c>
      <c r="J85" s="224">
        <v>70</v>
      </c>
      <c r="K85" s="60" t="s">
        <v>115</v>
      </c>
    </row>
    <row r="86" spans="1:11" ht="22.5" customHeight="1">
      <c r="A86" s="48" t="s">
        <v>263</v>
      </c>
      <c r="B86" s="227"/>
      <c r="C86" s="227"/>
      <c r="D86" s="227"/>
      <c r="E86" s="227"/>
      <c r="F86" s="46">
        <v>2015</v>
      </c>
      <c r="G86" s="228"/>
      <c r="H86" s="150">
        <v>140</v>
      </c>
      <c r="I86" s="153" t="s">
        <v>356</v>
      </c>
      <c r="J86" s="153">
        <v>96</v>
      </c>
      <c r="K86" s="109" t="s">
        <v>358</v>
      </c>
    </row>
    <row r="87" spans="1:11" ht="45">
      <c r="A87" s="48" t="s">
        <v>262</v>
      </c>
      <c r="B87" s="227"/>
      <c r="C87" s="227"/>
      <c r="D87" s="227"/>
      <c r="E87" s="227"/>
      <c r="F87" s="46">
        <v>2016</v>
      </c>
      <c r="G87" s="228"/>
      <c r="H87" s="150">
        <v>160</v>
      </c>
      <c r="I87" s="150">
        <v>271</v>
      </c>
      <c r="J87" s="223">
        <v>111</v>
      </c>
      <c r="K87" s="155" t="s">
        <v>437</v>
      </c>
    </row>
    <row r="88" spans="1:11" ht="33.75">
      <c r="A88" s="48" t="s">
        <v>261</v>
      </c>
      <c r="B88" s="227"/>
      <c r="C88" s="227"/>
      <c r="D88" s="227"/>
      <c r="E88" s="227"/>
      <c r="F88" s="46">
        <v>2017</v>
      </c>
      <c r="G88" s="228"/>
      <c r="H88" s="150">
        <v>180</v>
      </c>
      <c r="I88" s="176">
        <v>106</v>
      </c>
      <c r="J88" s="176">
        <f>I88-H88</f>
        <v>-74</v>
      </c>
      <c r="K88" s="186" t="s">
        <v>449</v>
      </c>
    </row>
    <row r="89" spans="1:11" ht="11.25">
      <c r="A89" s="48" t="s">
        <v>323</v>
      </c>
      <c r="B89" s="227"/>
      <c r="C89" s="227"/>
      <c r="D89" s="227"/>
      <c r="E89" s="227"/>
      <c r="F89" s="46">
        <v>2018</v>
      </c>
      <c r="G89" s="228"/>
      <c r="H89" s="150">
        <v>200</v>
      </c>
      <c r="I89" s="153"/>
      <c r="J89" s="153"/>
      <c r="K89" s="51"/>
    </row>
    <row r="90" spans="1:11" ht="12.75" customHeight="1">
      <c r="A90" s="48" t="s">
        <v>260</v>
      </c>
      <c r="B90" s="227">
        <v>597</v>
      </c>
      <c r="C90" s="227" t="s">
        <v>209</v>
      </c>
      <c r="D90" s="227" t="s">
        <v>185</v>
      </c>
      <c r="E90" s="227" t="s">
        <v>237</v>
      </c>
      <c r="F90" s="46">
        <v>2012</v>
      </c>
      <c r="G90" s="228" t="s">
        <v>165</v>
      </c>
      <c r="H90" s="106">
        <v>1</v>
      </c>
      <c r="I90" s="46" t="s">
        <v>320</v>
      </c>
      <c r="J90" s="46"/>
      <c r="K90" s="51"/>
    </row>
    <row r="91" spans="1:11" ht="11.25">
      <c r="A91" s="48" t="s">
        <v>255</v>
      </c>
      <c r="B91" s="227"/>
      <c r="C91" s="227"/>
      <c r="D91" s="227"/>
      <c r="E91" s="227"/>
      <c r="F91" s="46">
        <v>2013</v>
      </c>
      <c r="G91" s="228"/>
      <c r="H91" s="107">
        <v>1</v>
      </c>
      <c r="I91" s="59" t="s">
        <v>320</v>
      </c>
      <c r="J91" s="57"/>
      <c r="K91" s="60"/>
    </row>
    <row r="92" spans="1:11" ht="11.25">
      <c r="A92" s="48" t="s">
        <v>256</v>
      </c>
      <c r="B92" s="227"/>
      <c r="C92" s="227"/>
      <c r="D92" s="227"/>
      <c r="E92" s="227"/>
      <c r="F92" s="46">
        <v>2014</v>
      </c>
      <c r="G92" s="228"/>
      <c r="H92" s="46">
        <v>2</v>
      </c>
      <c r="I92" s="47" t="s">
        <v>321</v>
      </c>
      <c r="J92" s="46"/>
      <c r="K92" s="46"/>
    </row>
    <row r="93" spans="1:11" ht="90">
      <c r="A93" s="48" t="s">
        <v>222</v>
      </c>
      <c r="B93" s="227"/>
      <c r="C93" s="227"/>
      <c r="D93" s="227"/>
      <c r="E93" s="227"/>
      <c r="F93" s="46">
        <v>2015</v>
      </c>
      <c r="G93" s="228"/>
      <c r="H93" s="46">
        <v>5</v>
      </c>
      <c r="I93" s="109" t="s">
        <v>357</v>
      </c>
      <c r="J93" s="109">
        <v>2.5</v>
      </c>
      <c r="K93" s="156" t="s">
        <v>413</v>
      </c>
    </row>
    <row r="94" spans="1:11" ht="11.25">
      <c r="A94" s="48" t="s">
        <v>257</v>
      </c>
      <c r="B94" s="227"/>
      <c r="C94" s="227"/>
      <c r="D94" s="227"/>
      <c r="E94" s="227"/>
      <c r="F94" s="46">
        <v>2016</v>
      </c>
      <c r="G94" s="228"/>
      <c r="H94" s="46">
        <v>6</v>
      </c>
      <c r="I94" s="151" t="s">
        <v>436</v>
      </c>
      <c r="J94" s="153">
        <v>1.9</v>
      </c>
      <c r="K94" s="165" t="s">
        <v>435</v>
      </c>
    </row>
    <row r="95" spans="1:11" ht="22.5">
      <c r="A95" s="48" t="s">
        <v>258</v>
      </c>
      <c r="B95" s="227"/>
      <c r="C95" s="227"/>
      <c r="D95" s="227"/>
      <c r="E95" s="227"/>
      <c r="F95" s="46">
        <v>2017</v>
      </c>
      <c r="G95" s="228"/>
      <c r="H95" s="46">
        <v>7</v>
      </c>
      <c r="I95" s="176">
        <v>2.39</v>
      </c>
      <c r="J95" s="176">
        <f>I95-H95</f>
        <v>-4.609999999999999</v>
      </c>
      <c r="K95" s="185" t="s">
        <v>448</v>
      </c>
    </row>
    <row r="96" spans="1:11" ht="11.25">
      <c r="A96" s="48" t="s">
        <v>259</v>
      </c>
      <c r="B96" s="227"/>
      <c r="C96" s="227"/>
      <c r="D96" s="227"/>
      <c r="E96" s="227"/>
      <c r="F96" s="46">
        <v>2018</v>
      </c>
      <c r="G96" s="228"/>
      <c r="H96" s="46">
        <v>8</v>
      </c>
      <c r="I96" s="46"/>
      <c r="J96" s="46"/>
      <c r="K96" s="46"/>
    </row>
    <row r="97" spans="1:11" ht="11.25">
      <c r="A97" s="249"/>
      <c r="B97" s="249"/>
      <c r="C97" s="249"/>
      <c r="D97" s="249"/>
      <c r="E97" s="249"/>
      <c r="F97" s="249"/>
      <c r="G97" s="249"/>
      <c r="H97" s="249"/>
      <c r="I97" s="249"/>
      <c r="J97" s="249"/>
      <c r="K97" s="249"/>
    </row>
    <row r="98" spans="1:11" ht="11.25">
      <c r="A98" s="249" t="s">
        <v>234</v>
      </c>
      <c r="B98" s="249"/>
      <c r="C98" s="249"/>
      <c r="D98" s="249"/>
      <c r="E98" s="249"/>
      <c r="F98" s="249"/>
      <c r="G98" s="249"/>
      <c r="H98" s="249"/>
      <c r="I98" s="249"/>
      <c r="J98" s="249"/>
      <c r="K98" s="249"/>
    </row>
    <row r="99" spans="1:11" ht="12.75" customHeight="1">
      <c r="A99" s="248" t="s">
        <v>427</v>
      </c>
      <c r="B99" s="248"/>
      <c r="C99" s="248"/>
      <c r="D99" s="248"/>
      <c r="E99" s="248"/>
      <c r="F99" s="248"/>
      <c r="G99" s="248"/>
      <c r="H99" s="248"/>
      <c r="I99" s="248"/>
      <c r="J99" s="248"/>
      <c r="K99" s="248"/>
    </row>
    <row r="100" spans="1:11" ht="24" customHeight="1">
      <c r="A100" s="247" t="s">
        <v>319</v>
      </c>
      <c r="B100" s="247"/>
      <c r="C100" s="247"/>
      <c r="D100" s="247"/>
      <c r="E100" s="247"/>
      <c r="F100" s="247"/>
      <c r="G100" s="247"/>
      <c r="H100" s="247"/>
      <c r="I100" s="247"/>
      <c r="J100" s="247"/>
      <c r="K100" s="247"/>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A100:K100"/>
    <mergeCell ref="B72:B78"/>
    <mergeCell ref="C72:C78"/>
    <mergeCell ref="D72:D78"/>
    <mergeCell ref="E72:E78"/>
    <mergeCell ref="G83:G89"/>
    <mergeCell ref="A99:K99"/>
    <mergeCell ref="A98:K98"/>
    <mergeCell ref="G90:G96"/>
    <mergeCell ref="A97:K97"/>
    <mergeCell ref="B83:B89"/>
    <mergeCell ref="B90:B96"/>
    <mergeCell ref="E83:E89"/>
    <mergeCell ref="C83:C89"/>
    <mergeCell ref="C90:C96"/>
    <mergeCell ref="D90:D96"/>
    <mergeCell ref="E90:E96"/>
    <mergeCell ref="D83:D89"/>
    <mergeCell ref="F1:G1"/>
    <mergeCell ref="G29:G34"/>
    <mergeCell ref="A3:K3"/>
    <mergeCell ref="A4:A5"/>
    <mergeCell ref="D14:D20"/>
    <mergeCell ref="K4:K5"/>
    <mergeCell ref="F4:F5"/>
    <mergeCell ref="B14:B20"/>
    <mergeCell ref="B4:B5"/>
    <mergeCell ref="D4:D5"/>
    <mergeCell ref="A2:K2"/>
    <mergeCell ref="G21:G27"/>
    <mergeCell ref="C4:C5"/>
    <mergeCell ref="C7:C13"/>
    <mergeCell ref="D28:D34"/>
    <mergeCell ref="E14:E20"/>
    <mergeCell ref="B28:B34"/>
    <mergeCell ref="D21:D27"/>
    <mergeCell ref="E21:E27"/>
    <mergeCell ref="D7:D13"/>
    <mergeCell ref="D35:D41"/>
    <mergeCell ref="E35:E41"/>
    <mergeCell ref="G35:G41"/>
    <mergeCell ref="B7:B13"/>
    <mergeCell ref="E28:E34"/>
    <mergeCell ref="B49:B57"/>
    <mergeCell ref="C49:C57"/>
    <mergeCell ref="D49:D57"/>
    <mergeCell ref="B35:B41"/>
    <mergeCell ref="C35:C41"/>
    <mergeCell ref="C28:C34"/>
    <mergeCell ref="C14:C20"/>
    <mergeCell ref="B21:B27"/>
    <mergeCell ref="C21:C27"/>
    <mergeCell ref="E7:E13"/>
    <mergeCell ref="E4:E5"/>
    <mergeCell ref="G7:G13"/>
    <mergeCell ref="G4:J4"/>
    <mergeCell ref="G14:G20"/>
    <mergeCell ref="G79:G82"/>
    <mergeCell ref="G49:G57"/>
    <mergeCell ref="E49:E57"/>
    <mergeCell ref="G72:G78"/>
    <mergeCell ref="E79:E82"/>
    <mergeCell ref="G65:G71"/>
    <mergeCell ref="E65:E71"/>
    <mergeCell ref="G42:G48"/>
    <mergeCell ref="G58:G64"/>
    <mergeCell ref="E58:E64"/>
    <mergeCell ref="B42:B48"/>
    <mergeCell ref="B58:B64"/>
    <mergeCell ref="D42:D48"/>
    <mergeCell ref="E42:E48"/>
    <mergeCell ref="C42:C48"/>
    <mergeCell ref="C58:C64"/>
    <mergeCell ref="C79:C82"/>
    <mergeCell ref="B79:B82"/>
    <mergeCell ref="D79:D82"/>
    <mergeCell ref="C65:C71"/>
    <mergeCell ref="D65:D71"/>
    <mergeCell ref="D58:D64"/>
    <mergeCell ref="B65:B71"/>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IV115"/>
  <sheetViews>
    <sheetView view="pageBreakPreview" zoomScale="80" zoomScaleNormal="90" zoomScaleSheetLayoutView="80" zoomScalePageLayoutView="0" workbookViewId="0" topLeftCell="C1">
      <pane ySplit="6" topLeftCell="A7" activePane="bottomLeft" state="frozen"/>
      <selection pane="topLeft" activeCell="A1" sqref="A1"/>
      <selection pane="bottomLeft" activeCell="D14" sqref="D14"/>
    </sheetView>
  </sheetViews>
  <sheetFormatPr defaultColWidth="9.140625" defaultRowHeight="15"/>
  <cols>
    <col min="1" max="1" width="6.140625" style="20" customWidth="1"/>
    <col min="2" max="2" width="33.8515625" style="21" customWidth="1"/>
    <col min="3" max="3" width="23.57421875" style="21" customWidth="1"/>
    <col min="4" max="4" width="132.2812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324</v>
      </c>
    </row>
    <row r="2" spans="1:11" ht="12.75">
      <c r="A2" s="272" t="s">
        <v>354</v>
      </c>
      <c r="B2" s="273"/>
      <c r="C2" s="273"/>
      <c r="D2" s="273"/>
      <c r="E2" s="273"/>
      <c r="F2" s="273"/>
      <c r="G2" s="273"/>
      <c r="H2" s="273"/>
      <c r="I2" s="273"/>
      <c r="J2" s="273"/>
      <c r="K2" s="273"/>
    </row>
    <row r="3" spans="1:11" ht="12.75">
      <c r="A3" s="275" t="s">
        <v>197</v>
      </c>
      <c r="B3" s="275"/>
      <c r="C3" s="275"/>
      <c r="D3" s="275"/>
      <c r="E3" s="275"/>
      <c r="F3" s="275"/>
      <c r="G3" s="275"/>
      <c r="H3" s="275"/>
      <c r="I3" s="275"/>
      <c r="J3" s="275"/>
      <c r="K3" s="275"/>
    </row>
    <row r="4" spans="1:11" ht="21.75" customHeight="1">
      <c r="A4" s="276" t="s">
        <v>175</v>
      </c>
      <c r="B4" s="255" t="s">
        <v>223</v>
      </c>
      <c r="C4" s="255" t="s">
        <v>59</v>
      </c>
      <c r="D4" s="255" t="s">
        <v>224</v>
      </c>
      <c r="E4" s="255" t="s">
        <v>225</v>
      </c>
      <c r="F4" s="255" t="s">
        <v>226</v>
      </c>
      <c r="G4" s="255" t="s">
        <v>227</v>
      </c>
      <c r="H4" s="255"/>
      <c r="I4" s="255"/>
      <c r="J4" s="255"/>
      <c r="K4" s="24" t="s">
        <v>201</v>
      </c>
    </row>
    <row r="5" spans="1:11" ht="56.25">
      <c r="A5" s="277"/>
      <c r="B5" s="255"/>
      <c r="C5" s="255"/>
      <c r="D5" s="255"/>
      <c r="E5" s="255"/>
      <c r="F5" s="255"/>
      <c r="G5" s="25" t="s">
        <v>143</v>
      </c>
      <c r="H5" s="24" t="s">
        <v>203</v>
      </c>
      <c r="I5" s="24" t="s">
        <v>204</v>
      </c>
      <c r="J5" s="24" t="s">
        <v>205</v>
      </c>
      <c r="K5" s="26"/>
    </row>
    <row r="6" spans="1:11" ht="11.25">
      <c r="A6" s="27">
        <v>1</v>
      </c>
      <c r="B6" s="24">
        <v>2</v>
      </c>
      <c r="C6" s="24">
        <v>3</v>
      </c>
      <c r="D6" s="24">
        <v>4</v>
      </c>
      <c r="E6" s="24">
        <v>5</v>
      </c>
      <c r="F6" s="24">
        <v>6</v>
      </c>
      <c r="G6" s="25">
        <v>7</v>
      </c>
      <c r="H6" s="24">
        <v>8</v>
      </c>
      <c r="I6" s="24">
        <v>9</v>
      </c>
      <c r="J6" s="24">
        <v>10</v>
      </c>
      <c r="K6" s="24">
        <v>11</v>
      </c>
    </row>
    <row r="7" spans="1:11" ht="11.25">
      <c r="A7" s="274" t="s">
        <v>228</v>
      </c>
      <c r="B7" s="274"/>
      <c r="C7" s="274"/>
      <c r="D7" s="274"/>
      <c r="E7" s="274"/>
      <c r="F7" s="274"/>
      <c r="G7" s="274"/>
      <c r="H7" s="274"/>
      <c r="I7" s="274"/>
      <c r="J7" s="274"/>
      <c r="K7" s="274"/>
    </row>
    <row r="8" spans="1:11" ht="11.25">
      <c r="A8" s="274" t="s">
        <v>0</v>
      </c>
      <c r="B8" s="274"/>
      <c r="C8" s="274"/>
      <c r="D8" s="274"/>
      <c r="E8" s="274"/>
      <c r="F8" s="274"/>
      <c r="G8" s="274"/>
      <c r="H8" s="274"/>
      <c r="I8" s="274"/>
      <c r="J8" s="274"/>
      <c r="K8" s="274"/>
    </row>
    <row r="9" spans="1:11" ht="81.75" customHeight="1">
      <c r="A9" s="27" t="s">
        <v>74</v>
      </c>
      <c r="B9" s="28" t="s">
        <v>144</v>
      </c>
      <c r="C9" s="28" t="s">
        <v>145</v>
      </c>
      <c r="D9" s="157" t="s">
        <v>395</v>
      </c>
      <c r="E9" s="29">
        <v>41274</v>
      </c>
      <c r="F9" s="29">
        <v>41274</v>
      </c>
      <c r="G9" s="5">
        <v>2012</v>
      </c>
      <c r="H9" s="5"/>
      <c r="I9" s="5"/>
      <c r="J9" s="5"/>
      <c r="K9" s="5" t="s">
        <v>29</v>
      </c>
    </row>
    <row r="10" spans="1:11" ht="69.75" customHeight="1">
      <c r="A10" s="27" t="s">
        <v>75</v>
      </c>
      <c r="B10" s="28" t="s">
        <v>195</v>
      </c>
      <c r="C10" s="28" t="s">
        <v>325</v>
      </c>
      <c r="D10" s="30" t="s">
        <v>370</v>
      </c>
      <c r="E10" s="29">
        <v>41639</v>
      </c>
      <c r="F10" s="31">
        <v>41639</v>
      </c>
      <c r="G10" s="7">
        <v>2013</v>
      </c>
      <c r="H10" s="7"/>
      <c r="I10" s="7"/>
      <c r="J10" s="7"/>
      <c r="K10" s="5" t="s">
        <v>29</v>
      </c>
    </row>
    <row r="11" spans="1:11" ht="56.25" customHeight="1">
      <c r="A11" s="32" t="s">
        <v>76</v>
      </c>
      <c r="B11" s="28" t="s">
        <v>195</v>
      </c>
      <c r="C11" s="28" t="s">
        <v>328</v>
      </c>
      <c r="D11" s="33" t="s">
        <v>326</v>
      </c>
      <c r="E11" s="31">
        <v>42004</v>
      </c>
      <c r="F11" s="31">
        <v>42004</v>
      </c>
      <c r="G11" s="34" t="s">
        <v>118</v>
      </c>
      <c r="H11" s="35"/>
      <c r="I11" s="35"/>
      <c r="J11" s="35"/>
      <c r="K11" s="5" t="s">
        <v>29</v>
      </c>
    </row>
    <row r="12" spans="1:13" ht="80.25" customHeight="1">
      <c r="A12" s="64" t="s">
        <v>77</v>
      </c>
      <c r="B12" s="44" t="s">
        <v>195</v>
      </c>
      <c r="C12" s="42" t="s">
        <v>327</v>
      </c>
      <c r="D12" s="199" t="s">
        <v>399</v>
      </c>
      <c r="E12" s="65">
        <v>42369</v>
      </c>
      <c r="F12" s="65">
        <v>42369</v>
      </c>
      <c r="G12" s="48" t="s">
        <v>353</v>
      </c>
      <c r="H12" s="66"/>
      <c r="I12" s="66"/>
      <c r="J12" s="66"/>
      <c r="K12" s="46" t="s">
        <v>29</v>
      </c>
      <c r="M12" s="41"/>
    </row>
    <row r="13" spans="1:13" ht="80.25" customHeight="1">
      <c r="A13" s="178" t="s">
        <v>371</v>
      </c>
      <c r="B13" s="170" t="s">
        <v>372</v>
      </c>
      <c r="C13" s="179" t="s">
        <v>392</v>
      </c>
      <c r="D13" s="180" t="s">
        <v>415</v>
      </c>
      <c r="E13" s="96">
        <v>42735</v>
      </c>
      <c r="F13" s="96"/>
      <c r="G13" s="143" t="s">
        <v>422</v>
      </c>
      <c r="H13" s="181"/>
      <c r="I13" s="181"/>
      <c r="J13" s="181"/>
      <c r="K13" s="168" t="s">
        <v>393</v>
      </c>
      <c r="M13" s="41"/>
    </row>
    <row r="14" spans="1:13" s="280" customFormat="1" ht="89.25" customHeight="1">
      <c r="A14" s="64" t="s">
        <v>440</v>
      </c>
      <c r="B14" s="175" t="s">
        <v>472</v>
      </c>
      <c r="C14" s="42" t="s">
        <v>473</v>
      </c>
      <c r="D14" s="193" t="s">
        <v>486</v>
      </c>
      <c r="E14" s="142">
        <v>43100</v>
      </c>
      <c r="F14" s="142"/>
      <c r="G14" s="142">
        <v>42825</v>
      </c>
      <c r="H14" s="66"/>
      <c r="I14" s="66"/>
      <c r="J14" s="66"/>
      <c r="K14" s="175" t="s">
        <v>393</v>
      </c>
      <c r="L14" s="278"/>
      <c r="M14" s="279"/>
    </row>
    <row r="15" spans="1:11" ht="11.25">
      <c r="A15" s="290" t="s">
        <v>30</v>
      </c>
      <c r="B15" s="291"/>
      <c r="C15" s="291"/>
      <c r="D15" s="291"/>
      <c r="E15" s="291"/>
      <c r="F15" s="291"/>
      <c r="G15" s="291"/>
      <c r="H15" s="291"/>
      <c r="I15" s="291"/>
      <c r="J15" s="291"/>
      <c r="K15" s="292"/>
    </row>
    <row r="16" spans="1:11" ht="116.25" customHeight="1">
      <c r="A16" s="67" t="s">
        <v>78</v>
      </c>
      <c r="B16" s="42" t="s">
        <v>129</v>
      </c>
      <c r="C16" s="44" t="s">
        <v>130</v>
      </c>
      <c r="D16" s="44" t="s">
        <v>396</v>
      </c>
      <c r="E16" s="65">
        <v>41274</v>
      </c>
      <c r="F16" s="65">
        <v>41274</v>
      </c>
      <c r="G16" s="48" t="s">
        <v>132</v>
      </c>
      <c r="H16" s="46">
        <v>2414.4</v>
      </c>
      <c r="I16" s="46">
        <v>2414.4</v>
      </c>
      <c r="J16" s="46"/>
      <c r="K16" s="46"/>
    </row>
    <row r="17" spans="1:11" ht="112.5">
      <c r="A17" s="67" t="s">
        <v>39</v>
      </c>
      <c r="B17" s="42" t="s">
        <v>148</v>
      </c>
      <c r="C17" s="44" t="s">
        <v>155</v>
      </c>
      <c r="D17" s="44" t="s">
        <v>329</v>
      </c>
      <c r="E17" s="65">
        <v>41639</v>
      </c>
      <c r="F17" s="65">
        <v>41639</v>
      </c>
      <c r="G17" s="48" t="s">
        <v>2</v>
      </c>
      <c r="H17" s="46">
        <v>3059.6</v>
      </c>
      <c r="I17" s="46">
        <v>3059.6</v>
      </c>
      <c r="J17" s="46"/>
      <c r="K17" s="46"/>
    </row>
    <row r="18" spans="1:11" ht="140.25" customHeight="1">
      <c r="A18" s="67" t="s">
        <v>40</v>
      </c>
      <c r="B18" s="44" t="s">
        <v>16</v>
      </c>
      <c r="C18" s="44" t="s">
        <v>149</v>
      </c>
      <c r="D18" s="43" t="s">
        <v>452</v>
      </c>
      <c r="E18" s="68">
        <v>42004</v>
      </c>
      <c r="F18" s="69">
        <v>42004</v>
      </c>
      <c r="G18" s="70" t="s">
        <v>118</v>
      </c>
      <c r="H18" s="49">
        <v>3228.4</v>
      </c>
      <c r="I18" s="49">
        <v>3228.4</v>
      </c>
      <c r="J18" s="49"/>
      <c r="K18" s="71"/>
    </row>
    <row r="19" spans="1:11" ht="112.5">
      <c r="A19" s="67" t="s">
        <v>133</v>
      </c>
      <c r="B19" s="44" t="s">
        <v>330</v>
      </c>
      <c r="C19" s="44" t="s">
        <v>149</v>
      </c>
      <c r="D19" s="43" t="s">
        <v>453</v>
      </c>
      <c r="E19" s="114">
        <v>42369</v>
      </c>
      <c r="F19" s="73">
        <v>42369</v>
      </c>
      <c r="G19" s="70" t="s">
        <v>353</v>
      </c>
      <c r="H19" s="49">
        <v>912.7</v>
      </c>
      <c r="I19" s="49">
        <v>912.7</v>
      </c>
      <c r="J19" s="49"/>
      <c r="K19" s="71"/>
    </row>
    <row r="20" spans="1:11" ht="157.5">
      <c r="A20" s="24" t="s">
        <v>310</v>
      </c>
      <c r="B20" s="127" t="s">
        <v>16</v>
      </c>
      <c r="C20" s="122" t="s">
        <v>149</v>
      </c>
      <c r="D20" s="159" t="s">
        <v>424</v>
      </c>
      <c r="E20" s="133">
        <v>42735</v>
      </c>
      <c r="F20" s="133">
        <v>42735</v>
      </c>
      <c r="G20" s="163">
        <v>2016</v>
      </c>
      <c r="H20" s="168">
        <v>757</v>
      </c>
      <c r="I20" s="168"/>
      <c r="J20" s="49"/>
      <c r="K20" s="71"/>
    </row>
    <row r="21" spans="1:11" s="99" customFormat="1" ht="139.5" customHeight="1">
      <c r="A21" s="191" t="s">
        <v>38</v>
      </c>
      <c r="B21" s="195" t="s">
        <v>330</v>
      </c>
      <c r="C21" s="190" t="s">
        <v>149</v>
      </c>
      <c r="D21" s="159" t="s">
        <v>487</v>
      </c>
      <c r="E21" s="142">
        <v>43100</v>
      </c>
      <c r="F21" s="142">
        <v>43100</v>
      </c>
      <c r="G21" s="83">
        <v>42825</v>
      </c>
      <c r="H21" s="196">
        <v>908.2</v>
      </c>
      <c r="I21" s="191"/>
      <c r="J21" s="51"/>
      <c r="K21" s="192"/>
    </row>
    <row r="22" spans="1:11" ht="11.25">
      <c r="A22" s="264" t="s">
        <v>157</v>
      </c>
      <c r="B22" s="264"/>
      <c r="C22" s="264"/>
      <c r="D22" s="264"/>
      <c r="E22" s="264"/>
      <c r="F22" s="264"/>
      <c r="G22" s="264"/>
      <c r="H22" s="264"/>
      <c r="I22" s="264"/>
      <c r="J22" s="264"/>
      <c r="K22" s="264"/>
    </row>
    <row r="23" spans="1:11" ht="135">
      <c r="A23" s="74" t="s">
        <v>79</v>
      </c>
      <c r="B23" s="47" t="s">
        <v>129</v>
      </c>
      <c r="C23" s="44" t="s">
        <v>103</v>
      </c>
      <c r="D23" s="44" t="s">
        <v>331</v>
      </c>
      <c r="E23" s="72">
        <v>41274</v>
      </c>
      <c r="F23" s="72">
        <v>41274</v>
      </c>
      <c r="G23" s="49">
        <v>2012</v>
      </c>
      <c r="H23" s="49">
        <v>780.4</v>
      </c>
      <c r="I23" s="49">
        <v>780.4</v>
      </c>
      <c r="J23" s="75"/>
      <c r="K23" s="75"/>
    </row>
    <row r="24" spans="1:11" ht="112.5">
      <c r="A24" s="74" t="s">
        <v>104</v>
      </c>
      <c r="B24" s="42" t="s">
        <v>148</v>
      </c>
      <c r="C24" s="44" t="s">
        <v>166</v>
      </c>
      <c r="D24" s="76" t="s">
        <v>332</v>
      </c>
      <c r="E24" s="68">
        <v>41639</v>
      </c>
      <c r="F24" s="68">
        <v>41639</v>
      </c>
      <c r="G24" s="77" t="s">
        <v>2</v>
      </c>
      <c r="H24" s="75">
        <v>1158.9</v>
      </c>
      <c r="I24" s="75">
        <v>1158.9</v>
      </c>
      <c r="J24" s="75"/>
      <c r="K24" s="75"/>
    </row>
    <row r="25" spans="1:11" ht="157.5">
      <c r="A25" s="74" t="s">
        <v>134</v>
      </c>
      <c r="B25" s="44" t="s">
        <v>16</v>
      </c>
      <c r="C25" s="44" t="s">
        <v>169</v>
      </c>
      <c r="D25" s="44" t="s">
        <v>454</v>
      </c>
      <c r="E25" s="68">
        <v>42004</v>
      </c>
      <c r="F25" s="72">
        <v>42004</v>
      </c>
      <c r="G25" s="77" t="s">
        <v>118</v>
      </c>
      <c r="H25" s="75">
        <v>1461.5</v>
      </c>
      <c r="I25" s="78">
        <v>1461.5</v>
      </c>
      <c r="J25" s="75"/>
      <c r="K25" s="44"/>
    </row>
    <row r="26" spans="1:11" ht="112.5">
      <c r="A26" s="79" t="s">
        <v>80</v>
      </c>
      <c r="B26" s="44" t="s">
        <v>330</v>
      </c>
      <c r="C26" s="44" t="s">
        <v>169</v>
      </c>
      <c r="D26" s="43" t="s">
        <v>455</v>
      </c>
      <c r="E26" s="114">
        <v>42369</v>
      </c>
      <c r="F26" s="114">
        <v>42369</v>
      </c>
      <c r="G26" s="115" t="s">
        <v>353</v>
      </c>
      <c r="H26" s="116">
        <v>567.6</v>
      </c>
      <c r="I26" s="78">
        <v>576.6</v>
      </c>
      <c r="J26" s="49"/>
      <c r="K26" s="44"/>
    </row>
    <row r="27" spans="1:11" ht="112.5">
      <c r="A27" s="24" t="s">
        <v>304</v>
      </c>
      <c r="B27" s="127" t="s">
        <v>394</v>
      </c>
      <c r="C27" s="122" t="s">
        <v>169</v>
      </c>
      <c r="D27" s="159" t="s">
        <v>425</v>
      </c>
      <c r="E27" s="139">
        <v>42735</v>
      </c>
      <c r="F27" s="133">
        <v>42735</v>
      </c>
      <c r="G27" s="140" t="s">
        <v>422</v>
      </c>
      <c r="H27" s="138">
        <v>733.8</v>
      </c>
      <c r="I27" s="160"/>
      <c r="J27" s="49"/>
      <c r="K27" s="169"/>
    </row>
    <row r="28" spans="1:11" s="99" customFormat="1" ht="105" customHeight="1">
      <c r="A28" s="191" t="s">
        <v>303</v>
      </c>
      <c r="B28" s="190" t="s">
        <v>394</v>
      </c>
      <c r="C28" s="190" t="s">
        <v>169</v>
      </c>
      <c r="D28" s="159" t="s">
        <v>488</v>
      </c>
      <c r="E28" s="142">
        <v>43100</v>
      </c>
      <c r="F28" s="142">
        <v>43100</v>
      </c>
      <c r="G28" s="142">
        <v>42825</v>
      </c>
      <c r="H28" s="196">
        <v>641.1</v>
      </c>
      <c r="I28" s="192"/>
      <c r="J28" s="51"/>
      <c r="K28" s="192"/>
    </row>
    <row r="29" spans="1:11" ht="11.25">
      <c r="A29" s="266" t="s">
        <v>135</v>
      </c>
      <c r="B29" s="266"/>
      <c r="C29" s="266"/>
      <c r="D29" s="266"/>
      <c r="E29" s="266"/>
      <c r="F29" s="266"/>
      <c r="G29" s="266"/>
      <c r="H29" s="266"/>
      <c r="I29" s="266"/>
      <c r="J29" s="266"/>
      <c r="K29" s="266"/>
    </row>
    <row r="30" spans="1:11" ht="115.5" customHeight="1">
      <c r="A30" s="74" t="s">
        <v>81</v>
      </c>
      <c r="B30" s="42" t="s">
        <v>129</v>
      </c>
      <c r="C30" s="44" t="s">
        <v>105</v>
      </c>
      <c r="D30" s="80" t="s">
        <v>333</v>
      </c>
      <c r="E30" s="72">
        <v>41274</v>
      </c>
      <c r="F30" s="72">
        <v>41274</v>
      </c>
      <c r="G30" s="77" t="s">
        <v>132</v>
      </c>
      <c r="H30" s="49">
        <v>228.4</v>
      </c>
      <c r="I30" s="49">
        <v>228.4</v>
      </c>
      <c r="J30" s="49"/>
      <c r="K30" s="49"/>
    </row>
    <row r="31" spans="1:11" ht="138.75" customHeight="1">
      <c r="A31" s="74" t="s">
        <v>41</v>
      </c>
      <c r="B31" s="76" t="s">
        <v>167</v>
      </c>
      <c r="C31" s="44" t="s">
        <v>168</v>
      </c>
      <c r="D31" s="81" t="s">
        <v>334</v>
      </c>
      <c r="E31" s="68">
        <v>41639</v>
      </c>
      <c r="F31" s="68">
        <v>41639</v>
      </c>
      <c r="G31" s="77" t="s">
        <v>2</v>
      </c>
      <c r="H31" s="75">
        <v>320.6</v>
      </c>
      <c r="I31" s="75">
        <v>320.6</v>
      </c>
      <c r="J31" s="75"/>
      <c r="K31" s="75"/>
    </row>
    <row r="32" spans="1:11" ht="139.5" customHeight="1">
      <c r="A32" s="74" t="s">
        <v>42</v>
      </c>
      <c r="B32" s="44" t="s">
        <v>16</v>
      </c>
      <c r="C32" s="44" t="s">
        <v>168</v>
      </c>
      <c r="D32" s="82" t="s">
        <v>335</v>
      </c>
      <c r="E32" s="68">
        <v>42004</v>
      </c>
      <c r="F32" s="73">
        <v>42004</v>
      </c>
      <c r="G32" s="77" t="s">
        <v>118</v>
      </c>
      <c r="H32" s="49">
        <v>283</v>
      </c>
      <c r="I32" s="49">
        <v>283</v>
      </c>
      <c r="J32" s="49"/>
      <c r="K32" s="75"/>
    </row>
    <row r="33" spans="1:11" ht="138.75" customHeight="1">
      <c r="A33" s="79" t="s">
        <v>82</v>
      </c>
      <c r="B33" s="44" t="s">
        <v>330</v>
      </c>
      <c r="C33" s="44" t="s">
        <v>168</v>
      </c>
      <c r="D33" s="43" t="s">
        <v>400</v>
      </c>
      <c r="E33" s="114">
        <v>42369</v>
      </c>
      <c r="F33" s="73">
        <v>42369</v>
      </c>
      <c r="G33" s="115" t="s">
        <v>353</v>
      </c>
      <c r="H33" s="49">
        <v>320.4</v>
      </c>
      <c r="I33" s="49">
        <v>320.4</v>
      </c>
      <c r="J33" s="49"/>
      <c r="K33" s="49"/>
    </row>
    <row r="34" spans="1:11" ht="138.75" customHeight="1">
      <c r="A34" s="24" t="s">
        <v>299</v>
      </c>
      <c r="B34" s="127" t="s">
        <v>394</v>
      </c>
      <c r="C34" s="122" t="s">
        <v>168</v>
      </c>
      <c r="D34" s="159" t="s">
        <v>426</v>
      </c>
      <c r="E34" s="133">
        <v>42735</v>
      </c>
      <c r="F34" s="133">
        <v>42735</v>
      </c>
      <c r="G34" s="214">
        <v>42735</v>
      </c>
      <c r="H34" s="168">
        <v>285.8</v>
      </c>
      <c r="I34" s="24"/>
      <c r="J34" s="49"/>
      <c r="K34" s="49"/>
    </row>
    <row r="35" spans="1:16" s="182" customFormat="1" ht="136.5" customHeight="1">
      <c r="A35" s="191" t="s">
        <v>298</v>
      </c>
      <c r="B35" s="194" t="s">
        <v>394</v>
      </c>
      <c r="C35" s="190" t="s">
        <v>168</v>
      </c>
      <c r="D35" s="159" t="s">
        <v>489</v>
      </c>
      <c r="E35" s="142">
        <v>43100</v>
      </c>
      <c r="F35" s="142">
        <v>43100</v>
      </c>
      <c r="G35" s="83">
        <v>42825</v>
      </c>
      <c r="H35" s="196">
        <v>93.4</v>
      </c>
      <c r="I35" s="191"/>
      <c r="J35" s="51"/>
      <c r="K35" s="51"/>
      <c r="L35" s="99"/>
      <c r="M35" s="99"/>
      <c r="N35" s="99"/>
      <c r="O35" s="99"/>
      <c r="P35" s="99"/>
    </row>
    <row r="36" spans="1:11" ht="15" customHeight="1">
      <c r="A36" s="262" t="s">
        <v>187</v>
      </c>
      <c r="B36" s="262"/>
      <c r="C36" s="262"/>
      <c r="D36" s="262"/>
      <c r="E36" s="262"/>
      <c r="F36" s="262"/>
      <c r="G36" s="262"/>
      <c r="H36" s="262"/>
      <c r="I36" s="262"/>
      <c r="J36" s="262"/>
      <c r="K36" s="262"/>
    </row>
    <row r="37" spans="1:11" ht="70.5" customHeight="1">
      <c r="A37" s="67" t="s">
        <v>83</v>
      </c>
      <c r="B37" s="44" t="s">
        <v>124</v>
      </c>
      <c r="C37" s="44" t="s">
        <v>17</v>
      </c>
      <c r="D37" s="44" t="s">
        <v>456</v>
      </c>
      <c r="E37" s="65">
        <v>41274</v>
      </c>
      <c r="F37" s="65">
        <v>41274</v>
      </c>
      <c r="G37" s="46">
        <v>2012</v>
      </c>
      <c r="H37" s="46">
        <v>102.3</v>
      </c>
      <c r="I37" s="46">
        <v>102.3</v>
      </c>
      <c r="J37" s="46"/>
      <c r="K37" s="46"/>
    </row>
    <row r="38" spans="1:11" ht="69.75" customHeight="1">
      <c r="A38" s="67" t="s">
        <v>43</v>
      </c>
      <c r="B38" s="44" t="s">
        <v>183</v>
      </c>
      <c r="C38" s="44" t="s">
        <v>107</v>
      </c>
      <c r="D38" s="42" t="s">
        <v>32</v>
      </c>
      <c r="E38" s="65">
        <v>41639</v>
      </c>
      <c r="F38" s="83">
        <v>41639</v>
      </c>
      <c r="G38" s="46">
        <v>2013</v>
      </c>
      <c r="H38" s="46">
        <v>650.9</v>
      </c>
      <c r="I38" s="46">
        <v>650.9</v>
      </c>
      <c r="J38" s="46"/>
      <c r="K38" s="46"/>
    </row>
    <row r="39" spans="1:11" ht="137.25" customHeight="1">
      <c r="A39" s="67" t="s">
        <v>84</v>
      </c>
      <c r="B39" s="44" t="s">
        <v>337</v>
      </c>
      <c r="C39" s="44" t="s">
        <v>106</v>
      </c>
      <c r="D39" s="42" t="s">
        <v>31</v>
      </c>
      <c r="E39" s="65">
        <v>42004</v>
      </c>
      <c r="F39" s="83">
        <v>42004</v>
      </c>
      <c r="G39" s="48" t="s">
        <v>118</v>
      </c>
      <c r="H39" s="46">
        <v>755.4</v>
      </c>
      <c r="I39" s="46">
        <v>755.4</v>
      </c>
      <c r="J39" s="46"/>
      <c r="K39" s="46"/>
    </row>
    <row r="40" spans="1:142" ht="69.75" customHeight="1">
      <c r="A40" s="67" t="s">
        <v>213</v>
      </c>
      <c r="B40" s="44" t="s">
        <v>336</v>
      </c>
      <c r="C40" s="105" t="s">
        <v>457</v>
      </c>
      <c r="D40" s="42" t="s">
        <v>458</v>
      </c>
      <c r="E40" s="65">
        <v>42369</v>
      </c>
      <c r="F40" s="83">
        <v>42369</v>
      </c>
      <c r="G40" s="48" t="s">
        <v>353</v>
      </c>
      <c r="H40" s="46">
        <v>761.4</v>
      </c>
      <c r="I40" s="46">
        <v>761.4</v>
      </c>
      <c r="J40" s="46"/>
      <c r="K40" s="46"/>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row>
    <row r="41" spans="1:142" ht="69.75" customHeight="1">
      <c r="A41" s="171" t="s">
        <v>294</v>
      </c>
      <c r="B41" s="125" t="s">
        <v>336</v>
      </c>
      <c r="C41" s="42" t="s">
        <v>459</v>
      </c>
      <c r="D41" s="189" t="s">
        <v>481</v>
      </c>
      <c r="E41" s="142">
        <v>42735</v>
      </c>
      <c r="F41" s="83"/>
      <c r="G41" s="48" t="s">
        <v>482</v>
      </c>
      <c r="H41" s="198" t="s">
        <v>483</v>
      </c>
      <c r="I41" s="198">
        <v>401.3</v>
      </c>
      <c r="J41" s="198">
        <v>0</v>
      </c>
      <c r="K41" s="198"/>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row>
    <row r="42" spans="1:16" s="182" customFormat="1" ht="69" customHeight="1">
      <c r="A42" s="177" t="s">
        <v>293</v>
      </c>
      <c r="B42" s="174" t="s">
        <v>336</v>
      </c>
      <c r="C42" s="42" t="s">
        <v>460</v>
      </c>
      <c r="D42" s="189" t="s">
        <v>491</v>
      </c>
      <c r="E42" s="142">
        <v>43100</v>
      </c>
      <c r="F42" s="83"/>
      <c r="G42" s="219" t="s">
        <v>490</v>
      </c>
      <c r="H42" s="215">
        <v>1175883.2</v>
      </c>
      <c r="I42" s="215">
        <v>209868.5</v>
      </c>
      <c r="J42" s="215">
        <f>H42-I42</f>
        <v>966014.7</v>
      </c>
      <c r="K42" s="184"/>
      <c r="L42" s="99"/>
      <c r="M42" s="99"/>
      <c r="N42" s="99"/>
      <c r="O42" s="99"/>
      <c r="P42" s="99"/>
    </row>
    <row r="43" spans="1:11" ht="22.5" customHeight="1">
      <c r="A43" s="262" t="s">
        <v>108</v>
      </c>
      <c r="B43" s="262"/>
      <c r="C43" s="262"/>
      <c r="D43" s="262"/>
      <c r="E43" s="262"/>
      <c r="F43" s="262"/>
      <c r="G43" s="262"/>
      <c r="H43" s="262"/>
      <c r="I43" s="262"/>
      <c r="J43" s="262"/>
      <c r="K43" s="262"/>
    </row>
    <row r="44" spans="1:11" ht="92.25" customHeight="1">
      <c r="A44" s="67" t="s">
        <v>85</v>
      </c>
      <c r="B44" s="44" t="s">
        <v>131</v>
      </c>
      <c r="C44" s="44" t="s">
        <v>21</v>
      </c>
      <c r="D44" s="44" t="s">
        <v>339</v>
      </c>
      <c r="E44" s="65">
        <v>41274</v>
      </c>
      <c r="F44" s="65">
        <v>41274</v>
      </c>
      <c r="G44" s="46">
        <v>2012</v>
      </c>
      <c r="H44" s="46">
        <v>210.3</v>
      </c>
      <c r="I44" s="46">
        <v>210.3</v>
      </c>
      <c r="J44" s="46"/>
      <c r="K44" s="46"/>
    </row>
    <row r="45" spans="1:11" ht="152.25" customHeight="1">
      <c r="A45" s="67" t="s">
        <v>86</v>
      </c>
      <c r="B45" s="84" t="s">
        <v>338</v>
      </c>
      <c r="C45" s="44" t="s">
        <v>150</v>
      </c>
      <c r="D45" s="42" t="s">
        <v>397</v>
      </c>
      <c r="E45" s="83">
        <v>41639</v>
      </c>
      <c r="F45" s="83">
        <v>41639</v>
      </c>
      <c r="G45" s="47">
        <v>2013</v>
      </c>
      <c r="H45" s="47">
        <v>190.102</v>
      </c>
      <c r="I45" s="47">
        <v>190.102</v>
      </c>
      <c r="J45" s="85"/>
      <c r="K45" s="46"/>
    </row>
    <row r="46" spans="1:142" ht="152.25" customHeight="1">
      <c r="A46" s="67" t="s">
        <v>87</v>
      </c>
      <c r="B46" s="84" t="s">
        <v>109</v>
      </c>
      <c r="C46" s="44" t="s">
        <v>151</v>
      </c>
      <c r="D46" s="146" t="s">
        <v>403</v>
      </c>
      <c r="E46" s="86">
        <v>42004</v>
      </c>
      <c r="F46" s="86">
        <v>42004</v>
      </c>
      <c r="G46" s="87">
        <v>2014</v>
      </c>
      <c r="H46" s="88">
        <v>192.325</v>
      </c>
      <c r="I46" s="88">
        <v>192.325</v>
      </c>
      <c r="J46" s="46"/>
      <c r="K46" s="46"/>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row>
    <row r="47" spans="1:142" ht="150" customHeight="1" thickBot="1">
      <c r="A47" s="67" t="s">
        <v>88</v>
      </c>
      <c r="B47" s="84" t="s">
        <v>338</v>
      </c>
      <c r="C47" s="44" t="s">
        <v>55</v>
      </c>
      <c r="D47" s="147" t="s">
        <v>404</v>
      </c>
      <c r="E47" s="89">
        <v>42369</v>
      </c>
      <c r="F47" s="89">
        <v>42369</v>
      </c>
      <c r="G47" s="90" t="s">
        <v>353</v>
      </c>
      <c r="H47" s="91">
        <v>83.203</v>
      </c>
      <c r="I47" s="91">
        <v>83.203</v>
      </c>
      <c r="J47" s="92"/>
      <c r="K47" s="92"/>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row>
    <row r="48" spans="1:142" ht="150" customHeight="1">
      <c r="A48" s="32" t="s">
        <v>385</v>
      </c>
      <c r="B48" s="84" t="s">
        <v>387</v>
      </c>
      <c r="C48" s="122" t="s">
        <v>386</v>
      </c>
      <c r="D48" s="201" t="s">
        <v>418</v>
      </c>
      <c r="E48" s="202">
        <v>42735</v>
      </c>
      <c r="F48" s="202">
        <v>42735</v>
      </c>
      <c r="G48" s="203" t="s">
        <v>484</v>
      </c>
      <c r="H48" s="204">
        <v>201.114</v>
      </c>
      <c r="I48" s="204">
        <v>201.114</v>
      </c>
      <c r="J48" s="200"/>
      <c r="K48" s="200"/>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row>
    <row r="49" spans="1:16" s="182" customFormat="1" ht="184.5" customHeight="1">
      <c r="A49" s="177" t="s">
        <v>441</v>
      </c>
      <c r="B49" s="187" t="s">
        <v>474</v>
      </c>
      <c r="C49" s="188" t="s">
        <v>475</v>
      </c>
      <c r="D49" s="221" t="s">
        <v>496</v>
      </c>
      <c r="E49" s="86">
        <v>43100</v>
      </c>
      <c r="F49" s="86"/>
      <c r="G49" s="87" t="s">
        <v>490</v>
      </c>
      <c r="H49" s="88">
        <v>336.1</v>
      </c>
      <c r="I49" s="88"/>
      <c r="J49" s="218"/>
      <c r="K49" s="218"/>
      <c r="L49" s="99"/>
      <c r="M49" s="99"/>
      <c r="N49" s="99"/>
      <c r="O49" s="99"/>
      <c r="P49" s="99"/>
    </row>
    <row r="50" spans="1:142" ht="11.25">
      <c r="A50" s="263" t="s">
        <v>1</v>
      </c>
      <c r="B50" s="263"/>
      <c r="C50" s="263"/>
      <c r="D50" s="263"/>
      <c r="E50" s="263"/>
      <c r="F50" s="263"/>
      <c r="G50" s="263"/>
      <c r="H50" s="263"/>
      <c r="I50" s="263"/>
      <c r="J50" s="263"/>
      <c r="K50" s="263"/>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row>
    <row r="51" spans="1:13" ht="71.25" customHeight="1">
      <c r="A51" s="67" t="s">
        <v>89</v>
      </c>
      <c r="B51" s="44" t="s">
        <v>147</v>
      </c>
      <c r="C51" s="44" t="s">
        <v>18</v>
      </c>
      <c r="D51" s="44" t="s">
        <v>14</v>
      </c>
      <c r="E51" s="65">
        <v>41274</v>
      </c>
      <c r="F51" s="65">
        <v>41274</v>
      </c>
      <c r="G51" s="46">
        <v>2012</v>
      </c>
      <c r="H51" s="46">
        <v>14.9</v>
      </c>
      <c r="I51" s="46">
        <v>14.9</v>
      </c>
      <c r="J51" s="46"/>
      <c r="K51" s="46"/>
      <c r="L51" s="99"/>
      <c r="M51" s="99"/>
    </row>
    <row r="52" spans="1:142" s="36" customFormat="1" ht="72" customHeight="1">
      <c r="A52" s="67" t="s">
        <v>90</v>
      </c>
      <c r="B52" s="44" t="s">
        <v>147</v>
      </c>
      <c r="C52" s="44" t="s">
        <v>18</v>
      </c>
      <c r="D52" s="42" t="s">
        <v>15</v>
      </c>
      <c r="E52" s="65">
        <v>41639</v>
      </c>
      <c r="F52" s="65">
        <v>41639</v>
      </c>
      <c r="G52" s="65" t="s">
        <v>2</v>
      </c>
      <c r="H52" s="93">
        <v>18732</v>
      </c>
      <c r="I52" s="93">
        <v>18732</v>
      </c>
      <c r="J52" s="94"/>
      <c r="K52" s="94"/>
      <c r="L52" s="21"/>
      <c r="M52" s="21"/>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row>
    <row r="53" spans="1:142" s="36" customFormat="1" ht="81.75" customHeight="1">
      <c r="A53" s="67" t="s">
        <v>219</v>
      </c>
      <c r="B53" s="44" t="s">
        <v>180</v>
      </c>
      <c r="C53" s="44" t="s">
        <v>18</v>
      </c>
      <c r="D53" s="44" t="s">
        <v>19</v>
      </c>
      <c r="E53" s="65">
        <v>42004</v>
      </c>
      <c r="F53" s="65">
        <v>42004</v>
      </c>
      <c r="G53" s="48">
        <v>2014</v>
      </c>
      <c r="H53" s="93">
        <v>17579.9</v>
      </c>
      <c r="I53" s="93">
        <v>17580</v>
      </c>
      <c r="J53" s="94"/>
      <c r="K53" s="94"/>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row>
    <row r="54" spans="1:142" s="36" customFormat="1" ht="41.25" customHeight="1">
      <c r="A54" s="293" t="s">
        <v>219</v>
      </c>
      <c r="B54" s="225" t="s">
        <v>100</v>
      </c>
      <c r="C54" s="53" t="s">
        <v>181</v>
      </c>
      <c r="D54" s="95" t="s">
        <v>176</v>
      </c>
      <c r="E54" s="96">
        <v>42004</v>
      </c>
      <c r="F54" s="96">
        <v>42004</v>
      </c>
      <c r="G54" s="97" t="s">
        <v>118</v>
      </c>
      <c r="H54" s="53">
        <v>18183.4</v>
      </c>
      <c r="I54" s="53">
        <v>18183.4</v>
      </c>
      <c r="J54" s="98"/>
      <c r="K54" s="98"/>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row>
    <row r="55" spans="1:142" s="36" customFormat="1" ht="67.5">
      <c r="A55" s="293"/>
      <c r="B55" s="225"/>
      <c r="C55" s="44" t="s">
        <v>178</v>
      </c>
      <c r="D55" s="47" t="s">
        <v>179</v>
      </c>
      <c r="E55" s="65">
        <v>42004</v>
      </c>
      <c r="F55" s="65">
        <v>42004</v>
      </c>
      <c r="G55" s="48" t="s">
        <v>118</v>
      </c>
      <c r="H55" s="46">
        <v>0</v>
      </c>
      <c r="I55" s="46">
        <v>0</v>
      </c>
      <c r="J55" s="46"/>
      <c r="K55" s="46" t="s">
        <v>29</v>
      </c>
      <c r="L55" s="99"/>
      <c r="M55" s="99"/>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row>
    <row r="56" spans="1:142" s="36" customFormat="1" ht="45">
      <c r="A56" s="293"/>
      <c r="B56" s="225"/>
      <c r="C56" s="44" t="s">
        <v>177</v>
      </c>
      <c r="D56" s="47" t="s">
        <v>9</v>
      </c>
      <c r="E56" s="65">
        <v>42004</v>
      </c>
      <c r="F56" s="65">
        <v>42004</v>
      </c>
      <c r="G56" s="48" t="s">
        <v>118</v>
      </c>
      <c r="H56" s="46">
        <v>4485.5</v>
      </c>
      <c r="I56" s="46">
        <v>4485.5</v>
      </c>
      <c r="J56" s="46"/>
      <c r="K56" s="52"/>
      <c r="L56" s="37"/>
      <c r="M56" s="37"/>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row>
    <row r="57" spans="1:142" s="36" customFormat="1" ht="22.5">
      <c r="A57" s="265" t="s">
        <v>220</v>
      </c>
      <c r="B57" s="253" t="s">
        <v>355</v>
      </c>
      <c r="C57" s="253" t="s">
        <v>18</v>
      </c>
      <c r="D57" s="129" t="s">
        <v>373</v>
      </c>
      <c r="E57" s="96">
        <v>42369</v>
      </c>
      <c r="F57" s="96">
        <v>42369</v>
      </c>
      <c r="G57" s="130" t="s">
        <v>374</v>
      </c>
      <c r="H57" s="97" t="s">
        <v>375</v>
      </c>
      <c r="I57" s="124">
        <v>3353.4</v>
      </c>
      <c r="J57" s="124">
        <v>11.3</v>
      </c>
      <c r="K57" s="97"/>
      <c r="L57" s="21"/>
      <c r="M57" s="21"/>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row>
    <row r="58" spans="1:142" s="36" customFormat="1" ht="22.5">
      <c r="A58" s="267"/>
      <c r="B58" s="254"/>
      <c r="C58" s="269"/>
      <c r="D58" s="131" t="s">
        <v>376</v>
      </c>
      <c r="E58" s="65">
        <v>42369</v>
      </c>
      <c r="F58" s="65">
        <v>42369</v>
      </c>
      <c r="G58" s="61" t="s">
        <v>374</v>
      </c>
      <c r="H58" s="48" t="s">
        <v>377</v>
      </c>
      <c r="I58" s="123">
        <v>593</v>
      </c>
      <c r="J58" s="123">
        <v>0.1</v>
      </c>
      <c r="K58" s="48"/>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row>
    <row r="59" spans="1:142" ht="22.5">
      <c r="A59" s="267"/>
      <c r="B59" s="254"/>
      <c r="C59" s="270"/>
      <c r="D59" s="132" t="s">
        <v>378</v>
      </c>
      <c r="E59" s="48" t="s">
        <v>11</v>
      </c>
      <c r="F59" s="61" t="s">
        <v>379</v>
      </c>
      <c r="G59" s="61" t="s">
        <v>374</v>
      </c>
      <c r="H59" s="48" t="s">
        <v>380</v>
      </c>
      <c r="I59" s="48" t="s">
        <v>380</v>
      </c>
      <c r="J59" s="48" t="s">
        <v>349</v>
      </c>
      <c r="K59" s="48" t="s">
        <v>10</v>
      </c>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row>
    <row r="60" spans="1:142" ht="236.25">
      <c r="A60" s="267"/>
      <c r="B60" s="254"/>
      <c r="C60" s="112" t="s">
        <v>345</v>
      </c>
      <c r="D60" s="122" t="s">
        <v>461</v>
      </c>
      <c r="E60" s="31">
        <v>42369</v>
      </c>
      <c r="F60" s="31">
        <v>42369</v>
      </c>
      <c r="G60" s="34" t="s">
        <v>353</v>
      </c>
      <c r="H60" s="34" t="s">
        <v>369</v>
      </c>
      <c r="I60" s="7">
        <v>15.6</v>
      </c>
      <c r="J60" s="7">
        <v>0</v>
      </c>
      <c r="K60" s="48"/>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row>
    <row r="61" spans="1:13" ht="149.25" customHeight="1">
      <c r="A61" s="267"/>
      <c r="B61" s="117"/>
      <c r="C61" s="113" t="s">
        <v>346</v>
      </c>
      <c r="D61" s="120" t="s">
        <v>462</v>
      </c>
      <c r="E61" s="31">
        <v>42156</v>
      </c>
      <c r="F61" s="31">
        <v>42156</v>
      </c>
      <c r="G61" s="34" t="s">
        <v>353</v>
      </c>
      <c r="H61" s="121" t="s">
        <v>347</v>
      </c>
      <c r="I61" s="7">
        <v>3</v>
      </c>
      <c r="J61" s="7">
        <v>0</v>
      </c>
      <c r="K61" s="48"/>
      <c r="L61" s="99"/>
      <c r="M61" s="99"/>
    </row>
    <row r="62" spans="1:142" ht="81.75" customHeight="1">
      <c r="A62" s="267"/>
      <c r="B62" s="117"/>
      <c r="C62" s="113" t="s">
        <v>348</v>
      </c>
      <c r="D62" s="45" t="s">
        <v>368</v>
      </c>
      <c r="E62" s="31">
        <v>42309</v>
      </c>
      <c r="F62" s="31">
        <v>42335</v>
      </c>
      <c r="G62" s="34" t="s">
        <v>353</v>
      </c>
      <c r="H62" s="119" t="s">
        <v>349</v>
      </c>
      <c r="I62" s="7">
        <v>0</v>
      </c>
      <c r="J62" s="7">
        <v>0</v>
      </c>
      <c r="K62" s="48"/>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row>
    <row r="63" spans="1:142" ht="46.5" customHeight="1">
      <c r="A63" s="268"/>
      <c r="B63" s="117"/>
      <c r="C63" s="126" t="s">
        <v>350</v>
      </c>
      <c r="D63" s="126" t="s">
        <v>366</v>
      </c>
      <c r="E63" s="118" t="s">
        <v>352</v>
      </c>
      <c r="F63" s="97" t="s">
        <v>367</v>
      </c>
      <c r="G63" s="134">
        <v>2015</v>
      </c>
      <c r="H63" s="128">
        <v>0.45</v>
      </c>
      <c r="I63" s="97" t="s">
        <v>351</v>
      </c>
      <c r="J63" s="97" t="s">
        <v>349</v>
      </c>
      <c r="K63" s="135"/>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row>
    <row r="64" spans="1:142" ht="326.25">
      <c r="A64" s="265" t="s">
        <v>221</v>
      </c>
      <c r="B64" s="271" t="s">
        <v>409</v>
      </c>
      <c r="C64" s="205" t="s">
        <v>411</v>
      </c>
      <c r="D64" s="206" t="s">
        <v>463</v>
      </c>
      <c r="E64" s="172">
        <v>42735</v>
      </c>
      <c r="F64" s="281"/>
      <c r="G64" s="282">
        <v>2016</v>
      </c>
      <c r="H64" s="285"/>
      <c r="I64" s="286"/>
      <c r="J64" s="287"/>
      <c r="K64" s="288" t="s">
        <v>410</v>
      </c>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row>
    <row r="65" spans="1:142" ht="191.25">
      <c r="A65" s="257"/>
      <c r="B65" s="257"/>
      <c r="C65" s="150" t="s">
        <v>414</v>
      </c>
      <c r="D65" s="207" t="s">
        <v>417</v>
      </c>
      <c r="E65" s="173"/>
      <c r="F65" s="257"/>
      <c r="G65" s="283"/>
      <c r="H65" s="283"/>
      <c r="I65" s="283"/>
      <c r="J65" s="283"/>
      <c r="K65" s="28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row>
    <row r="66" spans="1:142" ht="112.5">
      <c r="A66" s="257"/>
      <c r="B66" s="257"/>
      <c r="C66" s="150" t="s">
        <v>464</v>
      </c>
      <c r="D66" s="208" t="s">
        <v>428</v>
      </c>
      <c r="E66" s="256"/>
      <c r="F66" s="257"/>
      <c r="G66" s="283"/>
      <c r="H66" s="283"/>
      <c r="I66" s="283"/>
      <c r="J66" s="283"/>
      <c r="K66" s="28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row>
    <row r="67" spans="1:142" ht="180">
      <c r="A67" s="257"/>
      <c r="B67" s="257"/>
      <c r="C67" s="150" t="s">
        <v>465</v>
      </c>
      <c r="D67" s="163" t="s">
        <v>429</v>
      </c>
      <c r="E67" s="257"/>
      <c r="F67" s="257"/>
      <c r="G67" s="283"/>
      <c r="H67" s="283"/>
      <c r="I67" s="283"/>
      <c r="J67" s="283"/>
      <c r="K67" s="28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row>
    <row r="68" spans="1:142" ht="281.25">
      <c r="A68" s="257"/>
      <c r="B68" s="257"/>
      <c r="C68" s="150" t="s">
        <v>432</v>
      </c>
      <c r="D68" s="209" t="s">
        <v>467</v>
      </c>
      <c r="E68" s="257"/>
      <c r="F68" s="257"/>
      <c r="G68" s="283"/>
      <c r="H68" s="283"/>
      <c r="I68" s="283"/>
      <c r="J68" s="283"/>
      <c r="K68" s="28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row>
    <row r="69" spans="1:142" ht="67.5">
      <c r="A69" s="257"/>
      <c r="B69" s="257"/>
      <c r="C69" s="150" t="s">
        <v>414</v>
      </c>
      <c r="D69" s="207" t="s">
        <v>430</v>
      </c>
      <c r="E69" s="257"/>
      <c r="F69" s="257"/>
      <c r="G69" s="283"/>
      <c r="H69" s="283"/>
      <c r="I69" s="283"/>
      <c r="J69" s="283"/>
      <c r="K69" s="28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row>
    <row r="70" spans="1:142" ht="135">
      <c r="A70" s="257"/>
      <c r="B70" s="257"/>
      <c r="C70" s="210" t="s">
        <v>433</v>
      </c>
      <c r="D70" s="211" t="s">
        <v>468</v>
      </c>
      <c r="E70" s="257"/>
      <c r="F70" s="257"/>
      <c r="G70" s="283"/>
      <c r="H70" s="283"/>
      <c r="I70" s="283"/>
      <c r="J70" s="283"/>
      <c r="K70" s="28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row>
    <row r="71" spans="1:142" ht="150" customHeight="1">
      <c r="A71" s="257"/>
      <c r="B71" s="258"/>
      <c r="C71" s="150" t="s">
        <v>469</v>
      </c>
      <c r="D71" s="207" t="s">
        <v>431</v>
      </c>
      <c r="E71" s="258"/>
      <c r="F71" s="258"/>
      <c r="G71" s="284"/>
      <c r="H71" s="284"/>
      <c r="I71" s="284"/>
      <c r="J71" s="284"/>
      <c r="K71" s="28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row>
    <row r="72" spans="1:256" ht="11.25">
      <c r="A72" s="250" t="s">
        <v>188</v>
      </c>
      <c r="B72" s="251"/>
      <c r="C72" s="251"/>
      <c r="D72" s="251"/>
      <c r="E72" s="251"/>
      <c r="F72" s="251"/>
      <c r="G72" s="251"/>
      <c r="H72" s="251"/>
      <c r="I72" s="251"/>
      <c r="J72" s="251"/>
      <c r="K72" s="252"/>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row>
    <row r="73" spans="1:256" s="99" customFormat="1" ht="67.5">
      <c r="A73" s="67" t="s">
        <v>91</v>
      </c>
      <c r="B73" s="44" t="s">
        <v>131</v>
      </c>
      <c r="C73" s="44" t="s">
        <v>182</v>
      </c>
      <c r="D73" s="44" t="s">
        <v>20</v>
      </c>
      <c r="E73" s="65">
        <v>41274</v>
      </c>
      <c r="F73" s="142">
        <v>41274</v>
      </c>
      <c r="G73" s="46">
        <v>2012</v>
      </c>
      <c r="H73" s="46">
        <v>77.7</v>
      </c>
      <c r="I73" s="46">
        <v>77.7</v>
      </c>
      <c r="J73" s="46"/>
      <c r="K73" s="46"/>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row>
    <row r="74" spans="1:11" ht="72" customHeight="1">
      <c r="A74" s="67" t="s">
        <v>45</v>
      </c>
      <c r="B74" s="44" t="s">
        <v>170</v>
      </c>
      <c r="C74" s="44" t="s">
        <v>72</v>
      </c>
      <c r="D74" s="44" t="s">
        <v>340</v>
      </c>
      <c r="E74" s="65">
        <v>41639</v>
      </c>
      <c r="F74" s="65">
        <v>41639</v>
      </c>
      <c r="G74" s="48" t="s">
        <v>2</v>
      </c>
      <c r="H74" s="46">
        <v>28.97</v>
      </c>
      <c r="I74" s="46">
        <v>28.97</v>
      </c>
      <c r="J74" s="46"/>
      <c r="K74" s="46"/>
    </row>
    <row r="75" spans="1:11" ht="74.25" customHeight="1">
      <c r="A75" s="67" t="s">
        <v>46</v>
      </c>
      <c r="B75" s="44" t="s">
        <v>101</v>
      </c>
      <c r="C75" s="44" t="s">
        <v>102</v>
      </c>
      <c r="D75" s="42" t="s">
        <v>341</v>
      </c>
      <c r="E75" s="65">
        <v>42004</v>
      </c>
      <c r="F75" s="65">
        <v>42004</v>
      </c>
      <c r="G75" s="48" t="s">
        <v>118</v>
      </c>
      <c r="H75" s="46">
        <v>45.3</v>
      </c>
      <c r="I75" s="46">
        <v>45.3</v>
      </c>
      <c r="J75" s="46"/>
      <c r="K75" s="46"/>
    </row>
    <row r="76" spans="1:11" ht="78.75">
      <c r="A76" s="67" t="s">
        <v>136</v>
      </c>
      <c r="B76" s="44" t="s">
        <v>101</v>
      </c>
      <c r="C76" s="44" t="s">
        <v>51</v>
      </c>
      <c r="D76" s="42" t="s">
        <v>466</v>
      </c>
      <c r="E76" s="65">
        <v>42369</v>
      </c>
      <c r="F76" s="65">
        <v>42369</v>
      </c>
      <c r="G76" s="48" t="s">
        <v>353</v>
      </c>
      <c r="H76" s="46">
        <v>23.3</v>
      </c>
      <c r="I76" s="46">
        <v>23.3</v>
      </c>
      <c r="J76" s="46"/>
      <c r="K76" s="46"/>
    </row>
    <row r="77" spans="1:11" ht="78.75">
      <c r="A77" s="171" t="s">
        <v>381</v>
      </c>
      <c r="B77" s="169" t="s">
        <v>101</v>
      </c>
      <c r="C77" s="169" t="s">
        <v>382</v>
      </c>
      <c r="D77" s="42" t="s">
        <v>419</v>
      </c>
      <c r="E77" s="142">
        <v>42735</v>
      </c>
      <c r="F77" s="142">
        <v>42735</v>
      </c>
      <c r="G77" s="143" t="s">
        <v>422</v>
      </c>
      <c r="H77" s="168">
        <v>23.8</v>
      </c>
      <c r="I77" s="168">
        <v>23.8</v>
      </c>
      <c r="J77" s="168"/>
      <c r="K77" s="168"/>
    </row>
    <row r="78" spans="1:11" s="99" customFormat="1" ht="69.75" customHeight="1">
      <c r="A78" s="177" t="s">
        <v>443</v>
      </c>
      <c r="B78" s="174" t="s">
        <v>101</v>
      </c>
      <c r="C78" s="174" t="s">
        <v>442</v>
      </c>
      <c r="D78" s="189" t="s">
        <v>497</v>
      </c>
      <c r="E78" s="142">
        <v>43100</v>
      </c>
      <c r="F78" s="142"/>
      <c r="G78" s="48" t="s">
        <v>498</v>
      </c>
      <c r="H78" s="218">
        <v>25.9</v>
      </c>
      <c r="I78" s="218"/>
      <c r="J78" s="175"/>
      <c r="K78" s="184"/>
    </row>
    <row r="79" spans="1:142" s="99" customFormat="1" ht="11.25">
      <c r="A79" s="259" t="s">
        <v>189</v>
      </c>
      <c r="B79" s="260"/>
      <c r="C79" s="260"/>
      <c r="D79" s="260"/>
      <c r="E79" s="260"/>
      <c r="F79" s="260"/>
      <c r="G79" s="260"/>
      <c r="H79" s="260"/>
      <c r="I79" s="260"/>
      <c r="J79" s="260"/>
      <c r="K79" s="26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row>
    <row r="80" spans="1:142" s="99" customFormat="1" ht="67.5">
      <c r="A80" s="67" t="s">
        <v>92</v>
      </c>
      <c r="B80" s="44" t="s">
        <v>342</v>
      </c>
      <c r="C80" s="44" t="s">
        <v>137</v>
      </c>
      <c r="D80" s="44" t="s">
        <v>3</v>
      </c>
      <c r="E80" s="65">
        <v>41274</v>
      </c>
      <c r="F80" s="65">
        <v>41274</v>
      </c>
      <c r="G80" s="46">
        <v>2012</v>
      </c>
      <c r="H80" s="46">
        <v>442.4</v>
      </c>
      <c r="I80" s="46">
        <v>442.4</v>
      </c>
      <c r="J80" s="46"/>
      <c r="K80" s="46"/>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row>
    <row r="81" spans="1:142" s="99" customFormat="1" ht="112.5">
      <c r="A81" s="67" t="s">
        <v>47</v>
      </c>
      <c r="B81" s="44" t="s">
        <v>171</v>
      </c>
      <c r="C81" s="44" t="s">
        <v>229</v>
      </c>
      <c r="D81" s="146" t="s">
        <v>405</v>
      </c>
      <c r="E81" s="65">
        <v>41639</v>
      </c>
      <c r="F81" s="65">
        <v>41639</v>
      </c>
      <c r="G81" s="48" t="s">
        <v>2</v>
      </c>
      <c r="H81" s="46">
        <v>401.643</v>
      </c>
      <c r="I81" s="46">
        <v>401.643</v>
      </c>
      <c r="J81" s="46"/>
      <c r="K81" s="46"/>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row>
    <row r="82" spans="1:256" s="99" customFormat="1" ht="112.5">
      <c r="A82" s="100" t="s">
        <v>26</v>
      </c>
      <c r="B82" s="44" t="s">
        <v>109</v>
      </c>
      <c r="C82" s="44" t="s">
        <v>35</v>
      </c>
      <c r="D82" s="30" t="s">
        <v>406</v>
      </c>
      <c r="E82" s="86">
        <v>42004</v>
      </c>
      <c r="F82" s="86">
        <v>42004</v>
      </c>
      <c r="G82" s="87">
        <v>2014</v>
      </c>
      <c r="H82" s="88">
        <v>342.196</v>
      </c>
      <c r="I82" s="88">
        <v>342.196</v>
      </c>
      <c r="J82" s="46"/>
      <c r="K82" s="46"/>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row>
    <row r="83" spans="1:256" ht="112.5">
      <c r="A83" s="100" t="s">
        <v>27</v>
      </c>
      <c r="B83" s="44" t="s">
        <v>109</v>
      </c>
      <c r="C83" s="44" t="s">
        <v>52</v>
      </c>
      <c r="D83" s="42" t="s">
        <v>407</v>
      </c>
      <c r="E83" s="86">
        <v>42369</v>
      </c>
      <c r="F83" s="86">
        <v>42369</v>
      </c>
      <c r="G83" s="87" t="s">
        <v>353</v>
      </c>
      <c r="H83" s="91">
        <v>86.162</v>
      </c>
      <c r="I83" s="91">
        <v>86.162</v>
      </c>
      <c r="J83" s="136"/>
      <c r="K83" s="137"/>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H83" s="99"/>
      <c r="HI83" s="99"/>
      <c r="HJ83" s="99"/>
      <c r="HK83" s="99"/>
      <c r="HL83" s="99"/>
      <c r="HM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row>
    <row r="84" spans="1:256" ht="112.5">
      <c r="A84" s="100" t="s">
        <v>389</v>
      </c>
      <c r="B84" s="127" t="s">
        <v>109</v>
      </c>
      <c r="C84" s="169" t="s">
        <v>388</v>
      </c>
      <c r="D84" s="166" t="s">
        <v>420</v>
      </c>
      <c r="E84" s="86">
        <v>42735</v>
      </c>
      <c r="F84" s="86">
        <v>42735</v>
      </c>
      <c r="G84" s="212" t="s">
        <v>484</v>
      </c>
      <c r="H84" s="162">
        <v>196.567</v>
      </c>
      <c r="I84" s="213">
        <v>196.567</v>
      </c>
      <c r="J84" s="7"/>
      <c r="K84" s="7"/>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row>
    <row r="85" spans="1:16" s="182" customFormat="1" ht="123.75">
      <c r="A85" s="100" t="s">
        <v>476</v>
      </c>
      <c r="B85" s="183" t="s">
        <v>109</v>
      </c>
      <c r="C85" s="183" t="s">
        <v>477</v>
      </c>
      <c r="D85" s="189" t="s">
        <v>494</v>
      </c>
      <c r="E85" s="86">
        <v>43100</v>
      </c>
      <c r="F85" s="86"/>
      <c r="G85" s="87" t="s">
        <v>490</v>
      </c>
      <c r="H85" s="88">
        <v>208.7</v>
      </c>
      <c r="I85" s="91"/>
      <c r="J85" s="175"/>
      <c r="K85" s="184"/>
      <c r="L85" s="99"/>
      <c r="M85" s="99"/>
      <c r="N85" s="99"/>
      <c r="O85" s="99"/>
      <c r="P85" s="99"/>
    </row>
    <row r="86" spans="1:142" s="99" customFormat="1" ht="11.25">
      <c r="A86" s="259" t="s">
        <v>190</v>
      </c>
      <c r="B86" s="260"/>
      <c r="C86" s="260"/>
      <c r="D86" s="260"/>
      <c r="E86" s="260"/>
      <c r="F86" s="260"/>
      <c r="G86" s="260"/>
      <c r="H86" s="260"/>
      <c r="I86" s="260"/>
      <c r="J86" s="260"/>
      <c r="K86" s="26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row>
    <row r="87" spans="1:256" s="99" customFormat="1" ht="67.5">
      <c r="A87" s="67" t="s">
        <v>93</v>
      </c>
      <c r="B87" s="44" t="s">
        <v>131</v>
      </c>
      <c r="C87" s="44" t="s">
        <v>123</v>
      </c>
      <c r="D87" s="44" t="s">
        <v>8</v>
      </c>
      <c r="E87" s="65">
        <v>41274</v>
      </c>
      <c r="F87" s="65">
        <v>41274</v>
      </c>
      <c r="G87" s="46">
        <v>2012</v>
      </c>
      <c r="H87" s="47">
        <v>370.2</v>
      </c>
      <c r="I87" s="46">
        <v>370.2</v>
      </c>
      <c r="J87" s="46"/>
      <c r="K87" s="46"/>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s="37" customFormat="1" ht="112.5">
      <c r="A88" s="67" t="s">
        <v>48</v>
      </c>
      <c r="B88" s="44" t="s">
        <v>172</v>
      </c>
      <c r="C88" s="44" t="s">
        <v>230</v>
      </c>
      <c r="D88" s="44" t="s">
        <v>4</v>
      </c>
      <c r="E88" s="65">
        <v>41639</v>
      </c>
      <c r="F88" s="65">
        <v>41639</v>
      </c>
      <c r="G88" s="48" t="s">
        <v>2</v>
      </c>
      <c r="H88" s="46">
        <v>425.523</v>
      </c>
      <c r="I88" s="46">
        <v>425.523</v>
      </c>
      <c r="J88" s="46"/>
      <c r="K88" s="46"/>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row>
    <row r="89" spans="1:256" ht="112.5">
      <c r="A89" s="67" t="s">
        <v>49</v>
      </c>
      <c r="B89" s="44" t="s">
        <v>172</v>
      </c>
      <c r="C89" s="44" t="s">
        <v>36</v>
      </c>
      <c r="D89" s="44" t="s">
        <v>5</v>
      </c>
      <c r="E89" s="86">
        <v>42004</v>
      </c>
      <c r="F89" s="87" t="s">
        <v>54</v>
      </c>
      <c r="G89" s="48" t="s">
        <v>118</v>
      </c>
      <c r="H89" s="88">
        <v>429.636</v>
      </c>
      <c r="I89" s="88">
        <v>429.636</v>
      </c>
      <c r="J89" s="46"/>
      <c r="K89" s="46"/>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row>
    <row r="90" spans="1:142" s="99" customFormat="1" ht="112.5">
      <c r="A90" s="67" t="s">
        <v>122</v>
      </c>
      <c r="B90" s="44" t="s">
        <v>172</v>
      </c>
      <c r="C90" s="44" t="s">
        <v>53</v>
      </c>
      <c r="D90" s="141" t="s">
        <v>408</v>
      </c>
      <c r="E90" s="86">
        <v>42369</v>
      </c>
      <c r="F90" s="87" t="s">
        <v>359</v>
      </c>
      <c r="G90" s="48" t="s">
        <v>353</v>
      </c>
      <c r="H90" s="88">
        <v>164.805</v>
      </c>
      <c r="I90" s="88">
        <v>164.805</v>
      </c>
      <c r="J90" s="46"/>
      <c r="K90" s="46"/>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row>
    <row r="91" spans="1:142" s="99" customFormat="1" ht="112.5">
      <c r="A91" s="32" t="s">
        <v>390</v>
      </c>
      <c r="B91" s="169" t="s">
        <v>172</v>
      </c>
      <c r="C91" s="169" t="s">
        <v>391</v>
      </c>
      <c r="D91" s="33" t="s">
        <v>421</v>
      </c>
      <c r="E91" s="86">
        <v>42735</v>
      </c>
      <c r="F91" s="87" t="s">
        <v>484</v>
      </c>
      <c r="G91" s="6" t="s">
        <v>484</v>
      </c>
      <c r="H91" s="162">
        <v>460.407</v>
      </c>
      <c r="I91" s="213">
        <v>460.407</v>
      </c>
      <c r="J91" s="7"/>
      <c r="K91" s="7"/>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row>
    <row r="92" spans="1:16" s="182" customFormat="1" ht="131.25" customHeight="1">
      <c r="A92" s="177" t="s">
        <v>478</v>
      </c>
      <c r="B92" s="183" t="s">
        <v>172</v>
      </c>
      <c r="C92" s="183" t="s">
        <v>479</v>
      </c>
      <c r="D92" s="199" t="s">
        <v>495</v>
      </c>
      <c r="E92" s="86">
        <v>43100</v>
      </c>
      <c r="F92" s="87"/>
      <c r="G92" s="48" t="s">
        <v>490</v>
      </c>
      <c r="H92" s="88">
        <v>707.6</v>
      </c>
      <c r="I92" s="91"/>
      <c r="J92" s="215"/>
      <c r="K92" s="184"/>
      <c r="L92" s="99"/>
      <c r="M92" s="99"/>
      <c r="N92" s="99"/>
      <c r="O92" s="99"/>
      <c r="P92" s="99"/>
    </row>
    <row r="93" spans="1:142" s="99" customFormat="1" ht="15.75" customHeight="1">
      <c r="A93" s="259" t="s">
        <v>191</v>
      </c>
      <c r="B93" s="260"/>
      <c r="C93" s="260"/>
      <c r="D93" s="260"/>
      <c r="E93" s="260"/>
      <c r="F93" s="260"/>
      <c r="G93" s="260"/>
      <c r="H93" s="260"/>
      <c r="I93" s="260"/>
      <c r="J93" s="260"/>
      <c r="K93" s="26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row>
    <row r="94" spans="1:256" s="99" customFormat="1" ht="58.5" customHeight="1">
      <c r="A94" s="67" t="s">
        <v>94</v>
      </c>
      <c r="B94" s="44" t="s">
        <v>139</v>
      </c>
      <c r="C94" s="44" t="s">
        <v>67</v>
      </c>
      <c r="D94" s="44" t="s">
        <v>140</v>
      </c>
      <c r="E94" s="65">
        <v>41274</v>
      </c>
      <c r="F94" s="65">
        <v>41274</v>
      </c>
      <c r="G94" s="46">
        <v>2012</v>
      </c>
      <c r="H94" s="46">
        <v>14.6</v>
      </c>
      <c r="I94" s="46">
        <v>14.6</v>
      </c>
      <c r="J94" s="46"/>
      <c r="K94" s="46"/>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row>
    <row r="95" spans="1:256" ht="84.75" customHeight="1">
      <c r="A95" s="67" t="s">
        <v>50</v>
      </c>
      <c r="B95" s="44" t="s">
        <v>173</v>
      </c>
      <c r="C95" s="44" t="s">
        <v>67</v>
      </c>
      <c r="D95" s="44" t="s">
        <v>33</v>
      </c>
      <c r="E95" s="65">
        <v>41639</v>
      </c>
      <c r="F95" s="65">
        <v>41609</v>
      </c>
      <c r="G95" s="48" t="s">
        <v>2</v>
      </c>
      <c r="H95" s="56">
        <v>16.6</v>
      </c>
      <c r="I95" s="56">
        <v>16.6</v>
      </c>
      <c r="J95" s="46"/>
      <c r="K95" s="46"/>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H95" s="99"/>
      <c r="HI95" s="99"/>
      <c r="HJ95" s="99"/>
      <c r="HK95" s="99"/>
      <c r="HL95" s="99"/>
      <c r="HM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c r="IM95" s="99"/>
      <c r="IN95" s="99"/>
      <c r="IO95" s="99"/>
      <c r="IP95" s="99"/>
      <c r="IQ95" s="99"/>
      <c r="IR95" s="99"/>
      <c r="IS95" s="99"/>
      <c r="IT95" s="99"/>
      <c r="IU95" s="99"/>
      <c r="IV95" s="99"/>
    </row>
    <row r="96" spans="1:142" s="99" customFormat="1" ht="137.25" customHeight="1">
      <c r="A96" s="67" t="s">
        <v>138</v>
      </c>
      <c r="B96" s="42" t="s">
        <v>174</v>
      </c>
      <c r="C96" s="42" t="s">
        <v>67</v>
      </c>
      <c r="D96" s="42" t="s">
        <v>121</v>
      </c>
      <c r="E96" s="83" t="s">
        <v>119</v>
      </c>
      <c r="F96" s="83" t="s">
        <v>120</v>
      </c>
      <c r="G96" s="70" t="s">
        <v>118</v>
      </c>
      <c r="H96" s="101">
        <v>5.8</v>
      </c>
      <c r="I96" s="101">
        <v>5.8</v>
      </c>
      <c r="J96" s="47"/>
      <c r="K96" s="47"/>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row>
    <row r="97" spans="1:142" s="99" customFormat="1" ht="139.5" customHeight="1">
      <c r="A97" s="67" t="s">
        <v>95</v>
      </c>
      <c r="B97" s="42" t="s">
        <v>174</v>
      </c>
      <c r="C97" s="42" t="s">
        <v>67</v>
      </c>
      <c r="D97" s="42" t="s">
        <v>360</v>
      </c>
      <c r="E97" s="83" t="s">
        <v>361</v>
      </c>
      <c r="F97" s="83" t="s">
        <v>362</v>
      </c>
      <c r="G97" s="70" t="s">
        <v>353</v>
      </c>
      <c r="H97" s="101">
        <v>12825.182</v>
      </c>
      <c r="I97" s="101">
        <v>13910.9</v>
      </c>
      <c r="J97" s="101">
        <f>H97-I97</f>
        <v>-1085.717999999999</v>
      </c>
      <c r="K97" s="167" t="s">
        <v>363</v>
      </c>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row>
    <row r="98" spans="1:142" s="99" customFormat="1" ht="11.25">
      <c r="A98" s="259" t="s">
        <v>116</v>
      </c>
      <c r="B98" s="260"/>
      <c r="C98" s="260"/>
      <c r="D98" s="260"/>
      <c r="E98" s="260"/>
      <c r="F98" s="260"/>
      <c r="G98" s="260"/>
      <c r="H98" s="260"/>
      <c r="I98" s="260"/>
      <c r="J98" s="260"/>
      <c r="K98" s="26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row>
    <row r="99" spans="1:142" s="99" customFormat="1" ht="45">
      <c r="A99" s="67" t="s">
        <v>96</v>
      </c>
      <c r="B99" s="46" t="s">
        <v>125</v>
      </c>
      <c r="C99" s="46" t="s">
        <v>126</v>
      </c>
      <c r="D99" s="46" t="s">
        <v>7</v>
      </c>
      <c r="E99" s="65">
        <v>41274</v>
      </c>
      <c r="F99" s="65">
        <v>41274</v>
      </c>
      <c r="G99" s="46">
        <v>2012</v>
      </c>
      <c r="H99" s="102">
        <v>1</v>
      </c>
      <c r="I99" s="102">
        <v>1</v>
      </c>
      <c r="J99" s="46"/>
      <c r="K99" s="46"/>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row>
    <row r="100" spans="1:256" s="99" customFormat="1" ht="70.5" customHeight="1">
      <c r="A100" s="67" t="s">
        <v>211</v>
      </c>
      <c r="B100" s="44" t="s">
        <v>71</v>
      </c>
      <c r="C100" s="44" t="s">
        <v>57</v>
      </c>
      <c r="D100" s="46" t="s">
        <v>6</v>
      </c>
      <c r="E100" s="65">
        <v>41639</v>
      </c>
      <c r="F100" s="65">
        <v>41639</v>
      </c>
      <c r="G100" s="48" t="s">
        <v>2</v>
      </c>
      <c r="H100" s="46">
        <v>5</v>
      </c>
      <c r="I100" s="46">
        <v>5</v>
      </c>
      <c r="J100" s="46"/>
      <c r="K100" s="46"/>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row>
    <row r="101" spans="1:11" ht="73.5" customHeight="1">
      <c r="A101" s="67" t="s">
        <v>194</v>
      </c>
      <c r="B101" s="46" t="s">
        <v>28</v>
      </c>
      <c r="C101" s="46" t="s">
        <v>58</v>
      </c>
      <c r="D101" s="47" t="s">
        <v>113</v>
      </c>
      <c r="E101" s="65">
        <v>42004</v>
      </c>
      <c r="F101" s="65">
        <v>42004</v>
      </c>
      <c r="G101" s="48" t="s">
        <v>118</v>
      </c>
      <c r="H101" s="46">
        <v>1.1</v>
      </c>
      <c r="I101" s="46">
        <v>1.1</v>
      </c>
      <c r="J101" s="46"/>
      <c r="K101" s="46"/>
    </row>
    <row r="102" spans="1:11" ht="80.25" customHeight="1">
      <c r="A102" s="67" t="s">
        <v>97</v>
      </c>
      <c r="B102" s="44" t="s">
        <v>336</v>
      </c>
      <c r="C102" s="46" t="s">
        <v>56</v>
      </c>
      <c r="D102" s="110" t="s">
        <v>364</v>
      </c>
      <c r="E102" s="65">
        <v>42369</v>
      </c>
      <c r="F102" s="65">
        <v>42369</v>
      </c>
      <c r="G102" s="111">
        <v>2015</v>
      </c>
      <c r="H102" s="109">
        <v>7</v>
      </c>
      <c r="I102" s="109">
        <v>7</v>
      </c>
      <c r="J102" s="46"/>
      <c r="K102" s="46"/>
    </row>
    <row r="103" spans="1:11" ht="80.25" customHeight="1">
      <c r="A103" s="171" t="s">
        <v>262</v>
      </c>
      <c r="B103" s="125" t="s">
        <v>383</v>
      </c>
      <c r="C103" s="123" t="s">
        <v>384</v>
      </c>
      <c r="D103" s="150" t="s">
        <v>438</v>
      </c>
      <c r="E103" s="144">
        <v>42735</v>
      </c>
      <c r="F103" s="144">
        <v>42735</v>
      </c>
      <c r="G103" s="164">
        <v>2016</v>
      </c>
      <c r="H103" s="92">
        <v>6.8</v>
      </c>
      <c r="I103" s="150">
        <v>8.3</v>
      </c>
      <c r="J103" s="168">
        <v>1.5</v>
      </c>
      <c r="K103" s="168"/>
    </row>
    <row r="104" spans="1:11" s="99" customFormat="1" ht="79.5" customHeight="1">
      <c r="A104" s="177" t="s">
        <v>261</v>
      </c>
      <c r="B104" s="174" t="s">
        <v>445</v>
      </c>
      <c r="C104" s="175" t="s">
        <v>444</v>
      </c>
      <c r="D104" s="216" t="s">
        <v>492</v>
      </c>
      <c r="E104" s="83">
        <v>43100</v>
      </c>
      <c r="F104" s="83"/>
      <c r="G104" s="83">
        <v>42825</v>
      </c>
      <c r="H104" s="216">
        <v>6.8</v>
      </c>
      <c r="I104" s="216">
        <v>0.392</v>
      </c>
      <c r="J104" s="216">
        <f>I104-H104</f>
        <v>-6.4079999999999995</v>
      </c>
      <c r="K104" s="175"/>
    </row>
    <row r="105" spans="1:11" ht="11.25">
      <c r="A105" s="259" t="s">
        <v>192</v>
      </c>
      <c r="B105" s="260"/>
      <c r="C105" s="260"/>
      <c r="D105" s="260"/>
      <c r="E105" s="260"/>
      <c r="F105" s="260"/>
      <c r="G105" s="260"/>
      <c r="H105" s="260"/>
      <c r="I105" s="260"/>
      <c r="J105" s="260"/>
      <c r="K105" s="261"/>
    </row>
    <row r="106" spans="1:11" ht="45">
      <c r="A106" s="67" t="s">
        <v>98</v>
      </c>
      <c r="B106" s="46" t="s">
        <v>125</v>
      </c>
      <c r="C106" s="46" t="s">
        <v>127</v>
      </c>
      <c r="D106" s="46" t="s">
        <v>128</v>
      </c>
      <c r="E106" s="65">
        <v>41274</v>
      </c>
      <c r="F106" s="96">
        <v>41274</v>
      </c>
      <c r="G106" s="53">
        <v>2012</v>
      </c>
      <c r="H106" s="102">
        <v>2</v>
      </c>
      <c r="I106" s="102">
        <v>2</v>
      </c>
      <c r="J106" s="46"/>
      <c r="K106" s="103"/>
    </row>
    <row r="107" spans="1:11" ht="78.75">
      <c r="A107" s="67" t="s">
        <v>193</v>
      </c>
      <c r="B107" s="108" t="s">
        <v>70</v>
      </c>
      <c r="C107" s="44" t="s">
        <v>44</v>
      </c>
      <c r="D107" s="46" t="s">
        <v>69</v>
      </c>
      <c r="E107" s="65">
        <v>41639</v>
      </c>
      <c r="F107" s="65">
        <v>41639</v>
      </c>
      <c r="G107" s="48" t="s">
        <v>2</v>
      </c>
      <c r="H107" s="103">
        <v>1.6</v>
      </c>
      <c r="I107" s="46">
        <v>1.6</v>
      </c>
      <c r="J107" s="46"/>
      <c r="K107" s="103"/>
    </row>
    <row r="108" spans="1:11" ht="78.75">
      <c r="A108" s="67" t="s">
        <v>99</v>
      </c>
      <c r="B108" s="44" t="s">
        <v>68</v>
      </c>
      <c r="C108" s="44" t="s">
        <v>37</v>
      </c>
      <c r="D108" s="46" t="s">
        <v>114</v>
      </c>
      <c r="E108" s="96">
        <v>42004</v>
      </c>
      <c r="F108" s="96">
        <v>42004</v>
      </c>
      <c r="G108" s="97" t="s">
        <v>118</v>
      </c>
      <c r="H108" s="46">
        <v>9</v>
      </c>
      <c r="I108" s="46">
        <v>9</v>
      </c>
      <c r="J108" s="46"/>
      <c r="K108" s="46"/>
    </row>
    <row r="109" spans="1:11" ht="90">
      <c r="A109" s="67" t="s">
        <v>222</v>
      </c>
      <c r="B109" s="44" t="s">
        <v>343</v>
      </c>
      <c r="C109" s="46" t="s">
        <v>24</v>
      </c>
      <c r="D109" s="44" t="s">
        <v>365</v>
      </c>
      <c r="E109" s="65">
        <v>42369</v>
      </c>
      <c r="F109" s="65">
        <v>42369</v>
      </c>
      <c r="G109" s="111">
        <v>2015</v>
      </c>
      <c r="H109" s="109">
        <v>9.5</v>
      </c>
      <c r="I109" s="109">
        <v>9.5</v>
      </c>
      <c r="J109" s="44"/>
      <c r="K109" s="104"/>
    </row>
    <row r="110" spans="1:11" ht="90">
      <c r="A110" s="27" t="s">
        <v>257</v>
      </c>
      <c r="B110" s="169" t="s">
        <v>343</v>
      </c>
      <c r="C110" s="122" t="s">
        <v>451</v>
      </c>
      <c r="D110" s="166" t="s">
        <v>439</v>
      </c>
      <c r="E110" s="133">
        <v>42735</v>
      </c>
      <c r="F110" s="133">
        <v>42735</v>
      </c>
      <c r="G110" s="27">
        <v>2016</v>
      </c>
      <c r="H110" s="24">
        <v>9.5</v>
      </c>
      <c r="I110" s="150">
        <v>9.5</v>
      </c>
      <c r="J110" s="169"/>
      <c r="K110" s="24" t="s">
        <v>416</v>
      </c>
    </row>
    <row r="111" spans="1:11" s="99" customFormat="1" ht="69" customHeight="1">
      <c r="A111" s="177" t="s">
        <v>258</v>
      </c>
      <c r="B111" s="174" t="s">
        <v>446</v>
      </c>
      <c r="C111" s="174" t="s">
        <v>447</v>
      </c>
      <c r="D111" s="189" t="s">
        <v>493</v>
      </c>
      <c r="E111" s="217">
        <v>43100</v>
      </c>
      <c r="F111" s="154"/>
      <c r="G111" s="217">
        <v>42825</v>
      </c>
      <c r="H111" s="154">
        <v>3</v>
      </c>
      <c r="I111" s="154">
        <v>1.163</v>
      </c>
      <c r="J111" s="143">
        <f>I111-H111</f>
        <v>-1.837</v>
      </c>
      <c r="K111" s="175" t="s">
        <v>416</v>
      </c>
    </row>
    <row r="112" spans="1:11" ht="11.25">
      <c r="A112" s="38"/>
      <c r="B112" s="11"/>
      <c r="C112" s="12"/>
      <c r="D112" s="12"/>
      <c r="E112" s="12"/>
      <c r="F112" s="12"/>
      <c r="G112" s="12"/>
      <c r="H112" s="12"/>
      <c r="I112" s="12"/>
      <c r="J112" s="9"/>
      <c r="K112" s="9"/>
    </row>
    <row r="113" spans="1:10" ht="11.25">
      <c r="A113" s="39"/>
      <c r="B113" s="11"/>
      <c r="C113" s="12"/>
      <c r="D113" s="15"/>
      <c r="E113" s="15"/>
      <c r="F113" s="11"/>
      <c r="G113" s="15"/>
      <c r="H113" s="18"/>
      <c r="I113" s="9"/>
      <c r="J113" s="9"/>
    </row>
    <row r="114" spans="1:7" ht="11.25">
      <c r="A114" s="40"/>
      <c r="B114" s="11"/>
      <c r="C114" s="9"/>
      <c r="G114" s="21"/>
    </row>
    <row r="115" ht="11.25">
      <c r="G115" s="21"/>
    </row>
  </sheetData>
  <sheetProtection/>
  <mergeCells count="38">
    <mergeCell ref="L14:IV14"/>
    <mergeCell ref="F64:F71"/>
    <mergeCell ref="G64:G71"/>
    <mergeCell ref="H64:H71"/>
    <mergeCell ref="I64:I71"/>
    <mergeCell ref="J64:J71"/>
    <mergeCell ref="K64:K71"/>
    <mergeCell ref="A15:K15"/>
    <mergeCell ref="B54:B56"/>
    <mergeCell ref="A54:A56"/>
    <mergeCell ref="A93:K93"/>
    <mergeCell ref="A86:K86"/>
    <mergeCell ref="C57:C59"/>
    <mergeCell ref="B64:B71"/>
    <mergeCell ref="A2:K2"/>
    <mergeCell ref="A8:K8"/>
    <mergeCell ref="A3:K3"/>
    <mergeCell ref="A7:K7"/>
    <mergeCell ref="A4:A5"/>
    <mergeCell ref="B4:B5"/>
    <mergeCell ref="A79:K79"/>
    <mergeCell ref="A43:K43"/>
    <mergeCell ref="A50:K50"/>
    <mergeCell ref="A22:K22"/>
    <mergeCell ref="A64:A71"/>
    <mergeCell ref="A105:K105"/>
    <mergeCell ref="A29:K29"/>
    <mergeCell ref="A36:K36"/>
    <mergeCell ref="A98:K98"/>
    <mergeCell ref="A57:A63"/>
    <mergeCell ref="A72:K72"/>
    <mergeCell ref="B57:B60"/>
    <mergeCell ref="E4:E5"/>
    <mergeCell ref="F4:F5"/>
    <mergeCell ref="G4:J4"/>
    <mergeCell ref="C4:C5"/>
    <mergeCell ref="E66:E71"/>
    <mergeCell ref="D4:D5"/>
  </mergeCells>
  <printOptions/>
  <pageMargins left="0.3937007874015748" right="0.3937007874015748" top="0.7874015748031497" bottom="0.7874015748031497" header="0.31496062992125984" footer="0.31496062992125984"/>
  <pageSetup horizontalDpi="600" verticalDpi="600" orientation="landscape" paperSize="9" scale="49"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5" max="15" man="1"/>
    <brk id="56" max="15" man="1"/>
    <brk id="75" max="15" man="1"/>
    <brk id="107" max="15" man="1"/>
  </rowBreaks>
  <colBreaks count="1" manualBreakCount="1">
    <brk id="11" max="84" man="1"/>
  </colBreaks>
  <ignoredErrors>
    <ignoredError sqref="G88:G89 G52 G55:G56 G81 G11 G95:G96 G74:G75 G39 G16:G18 G24 G30:G32 G100:G101 G107:G108 G54 G2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Ильдутов Евгений Анатольевич</cp:lastModifiedBy>
  <cp:lastPrinted>2017-01-11T08:51:38Z</cp:lastPrinted>
  <dcterms:created xsi:type="dcterms:W3CDTF">2014-02-07T12:21:12Z</dcterms:created>
  <dcterms:modified xsi:type="dcterms:W3CDTF">2017-04-14T10:17:37Z</dcterms:modified>
  <cp:category/>
  <cp:version/>
  <cp:contentType/>
  <cp:contentStatus/>
</cp:coreProperties>
</file>