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635" yWindow="225" windowWidth="13155" windowHeight="11340" activeTab="1"/>
  </bookViews>
  <sheets>
    <sheet name="Показатели" sheetId="6" r:id="rId1"/>
    <sheet name="Мероприятия" sheetId="9" r:id="rId2"/>
  </sheets>
  <definedNames>
    <definedName name="_xlnm.Print_Area" localSheetId="1">Мероприятия!$A$1:$N$12</definedName>
  </definedNames>
  <calcPr calcId="145621"/>
</workbook>
</file>

<file path=xl/calcChain.xml><?xml version="1.0" encoding="utf-8"?>
<calcChain xmlns="http://schemas.openxmlformats.org/spreadsheetml/2006/main">
  <c r="M73" i="9" l="1"/>
  <c r="M72" i="9"/>
  <c r="M63" i="9"/>
  <c r="K7" i="9" l="1"/>
  <c r="K51" i="9" l="1"/>
  <c r="M51" i="9" s="1"/>
  <c r="L50" i="9"/>
  <c r="M47" i="9"/>
  <c r="L46" i="9"/>
  <c r="M46" i="9" s="1"/>
  <c r="K46" i="9"/>
  <c r="L42" i="9"/>
  <c r="K42" i="9"/>
  <c r="M39" i="9"/>
  <c r="L38" i="9"/>
  <c r="K38" i="9"/>
  <c r="M38" i="9" s="1"/>
  <c r="M35" i="9"/>
  <c r="L34" i="9"/>
  <c r="M34" i="9" s="1"/>
  <c r="K34" i="9"/>
  <c r="M31" i="9"/>
  <c r="L30" i="9"/>
  <c r="L7" i="9" s="1"/>
  <c r="M7" i="9" s="1"/>
  <c r="K30" i="9"/>
  <c r="J20" i="6"/>
  <c r="J18" i="6"/>
  <c r="J19" i="6"/>
  <c r="J17" i="6"/>
  <c r="M30" i="9" l="1"/>
  <c r="K50" i="9"/>
  <c r="M50" i="9" s="1"/>
</calcChain>
</file>

<file path=xl/sharedStrings.xml><?xml version="1.0" encoding="utf-8"?>
<sst xmlns="http://schemas.openxmlformats.org/spreadsheetml/2006/main" count="473" uniqueCount="209">
  <si>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</si>
  <si>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</si>
  <si>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Примечание</t>
  </si>
  <si>
    <t>фактическое</t>
  </si>
  <si>
    <t>отклонение</t>
  </si>
  <si>
    <t>№ п/п</t>
  </si>
  <si>
    <t>1. Прирост высокопроизводительных рабочих мест, в % к предыдущему году</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</si>
  <si>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</si>
  <si>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</si>
  <si>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</si>
  <si>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</si>
  <si>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</si>
  <si>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</si>
  <si>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</si>
  <si>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</si>
  <si>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</si>
  <si>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</si>
  <si>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</si>
  <si>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</si>
  <si>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</si>
  <si>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</si>
  <si>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</si>
  <si>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</si>
  <si>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</si>
  <si>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</si>
  <si>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</si>
  <si>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</si>
  <si>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</si>
  <si>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</si>
  <si>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120,4**</t>
  </si>
  <si>
    <t>125,2**</t>
  </si>
  <si>
    <t>130,2**</t>
  </si>
  <si>
    <t xml:space="preserve">130 % в 2018 году относительно уровня 2011 года,т.е. 35,8%   </t>
  </si>
  <si>
    <t>2.1.</t>
  </si>
  <si>
    <t>2.2.</t>
  </si>
  <si>
    <t>1.1.</t>
  </si>
  <si>
    <t>3.1.</t>
  </si>
  <si>
    <t>3.2.</t>
  </si>
  <si>
    <t>4.1.</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</si>
  <si>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</si>
  <si>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</si>
  <si>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</si>
  <si>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</si>
  <si>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</si>
  <si>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</si>
  <si>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</si>
  <si>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</si>
  <si>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2.3.</t>
  </si>
  <si>
    <t>2.4.</t>
  </si>
  <si>
    <t>2.5.</t>
  </si>
  <si>
    <t>2.6.</t>
  </si>
  <si>
    <t>3.3.</t>
  </si>
  <si>
    <t>3.4.</t>
  </si>
  <si>
    <t>3.5.</t>
  </si>
  <si>
    <t>3.6.</t>
  </si>
  <si>
    <t>4.2.</t>
  </si>
  <si>
    <t>4.3.</t>
  </si>
  <si>
    <t>4.4.</t>
  </si>
  <si>
    <t>4.5.</t>
  </si>
  <si>
    <t>4.6.</t>
  </si>
  <si>
    <t>1.</t>
  </si>
  <si>
    <t>2.</t>
  </si>
  <si>
    <t>3.</t>
  </si>
  <si>
    <t>4.</t>
  </si>
  <si>
    <t>5.</t>
  </si>
  <si>
    <t>Форма 1</t>
  </si>
  <si>
    <t>8,5 тыс.</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</si>
  <si>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</si>
  <si>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Изучение потребности в кадрах по инвестиционным проектам, реализуемым на территориии Ульяновской области</t>
  </si>
  <si>
    <t xml:space="preserve">Формирование балланса выпускников учебных заведений Ульяновской области </t>
  </si>
  <si>
    <t>68,7 тыс. рабочих мест до 2020 года</t>
  </si>
  <si>
    <t>6,2 тыс.</t>
  </si>
  <si>
    <t>104,8% (102,7% к предыдущему году)</t>
  </si>
  <si>
    <t>106,4%* (или  101,6% к предыдущему году)</t>
  </si>
  <si>
    <t xml:space="preserve"> - 24,9 тыс.</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</si>
  <si>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</si>
  <si>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6,8 тыс.</t>
  </si>
  <si>
    <t>-</t>
  </si>
  <si>
    <t>107%** (или 29,4% в ВРП )</t>
  </si>
  <si>
    <t>109% (102,5% к предыдущему году)</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</si>
  <si>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</si>
  <si>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</si>
  <si>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</si>
  <si>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106,2 (32% доля в ВРП)</t>
  </si>
  <si>
    <t>По оперативным данным на 01.01.2017 в службу занятости населения Ульяновской области обратилось 526 выпускников, трудоустроено 285 выпускников образовательных организаций. Процент трудоустройства выпускников Ульяновской области на 01.01.2017 года – 54,2%, что на 13,1% выше аналогичного показателя предыдущего года (на 01.01.2016 процент трудоустройства составлял 41,1%).</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</si>
  <si>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2016 году заключено 68 соглашения на 741 вакансию, закрыто 601 вакансия (81,1%).</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</si>
  <si>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</si>
  <si>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</si>
  <si>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</si>
  <si>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121,1 (33,5% в ВРП)</t>
  </si>
  <si>
    <t>21,7 (оценка)</t>
  </si>
  <si>
    <t xml:space="preserve"> 118,4 % (оценка) (32,6% в ВРП)</t>
  </si>
  <si>
    <t>115,7** (31,8% в ВРП)</t>
  </si>
  <si>
    <t>111,3** (или 30,6% в ВРП)</t>
  </si>
  <si>
    <t>109,5 (30% в ВРП)</t>
  </si>
  <si>
    <t xml:space="preserve">11,1 тыс.;  7,7%  </t>
  </si>
  <si>
    <t xml:space="preserve"> 4,9 тыс.</t>
  </si>
  <si>
    <t xml:space="preserve"> -18,7 тыс. ;       -12%</t>
  </si>
  <si>
    <r>
      <t xml:space="preserve">20 </t>
    </r>
    <r>
      <rPr>
        <sz val="12"/>
        <color indexed="8"/>
        <rFont val="Times New Roman"/>
        <family val="1"/>
        <charset val="204"/>
      </rPr>
      <t xml:space="preserve">- </t>
    </r>
    <r>
      <rPr>
        <i/>
        <sz val="12"/>
        <color indexed="8"/>
        <rFont val="Times New Roman"/>
        <family val="1"/>
        <charset val="204"/>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charset val="204"/>
      </rPr>
      <t>(столбец 12 / столбец 11)* 100%</t>
    </r>
    <r>
      <rPr>
        <i/>
        <sz val="12"/>
        <color indexed="8"/>
        <rFont val="Times New Roman"/>
        <family val="1"/>
        <charset val="204"/>
      </rPr>
      <t xml:space="preserve">). </t>
    </r>
  </si>
  <si>
    <r>
      <t xml:space="preserve">19 </t>
    </r>
    <r>
      <rPr>
        <sz val="12"/>
        <color indexed="8"/>
        <rFont val="Times New Roman"/>
        <family val="1"/>
        <charset val="204"/>
      </rPr>
      <t xml:space="preserve">- </t>
    </r>
    <r>
      <rPr>
        <i/>
        <sz val="12"/>
        <color indexed="8"/>
        <rFont val="Times New Roman"/>
        <family val="1"/>
        <charset val="204"/>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</si>
  <si>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17 </t>
    </r>
    <r>
      <rPr>
        <sz val="12"/>
        <color indexed="8"/>
        <rFont val="Times New Roman"/>
        <family val="1"/>
        <charset val="204"/>
      </rPr>
      <t xml:space="preserve">- </t>
    </r>
    <r>
      <rPr>
        <b/>
        <i/>
        <sz val="12"/>
        <color indexed="8"/>
        <rFont val="Times New Roman"/>
        <family val="1"/>
        <charset val="204"/>
      </rPr>
      <t xml:space="preserve">Пр </t>
    </r>
    <r>
      <rPr>
        <sz val="12"/>
        <color indexed="8"/>
        <rFont val="Times New Roman"/>
        <family val="1"/>
        <charset val="204"/>
      </rPr>
      <t>-</t>
    </r>
    <r>
      <rPr>
        <i/>
        <sz val="12"/>
        <color indexed="8"/>
        <rFont val="Times New Roman"/>
        <family val="1"/>
        <charset val="204"/>
      </rPr>
      <t xml:space="preserve"> код подраздела классификации расходов бюджетов. </t>
    </r>
    <r>
      <rPr>
        <b/>
        <i/>
        <sz val="12"/>
        <color indexed="8"/>
        <rFont val="Times New Roman"/>
        <family val="1"/>
        <charset val="204"/>
      </rPr>
      <t>Пр</t>
    </r>
    <r>
      <rPr>
        <i/>
        <sz val="12"/>
        <color indexed="8"/>
        <rFont val="Times New Roman"/>
        <family val="1"/>
        <charset val="204"/>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</si>
  <si>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16 </t>
    </r>
    <r>
      <rPr>
        <sz val="12"/>
        <color indexed="8"/>
        <rFont val="Times New Roman"/>
        <family val="1"/>
        <charset val="204"/>
      </rPr>
      <t>-</t>
    </r>
    <r>
      <rPr>
        <b/>
        <sz val="12"/>
        <color indexed="8"/>
        <rFont val="Times New Roman"/>
        <family val="1"/>
        <charset val="204"/>
      </rPr>
      <t xml:space="preserve"> </t>
    </r>
    <r>
      <rPr>
        <b/>
        <i/>
        <sz val="12"/>
        <color indexed="8"/>
        <rFont val="Times New Roman"/>
        <family val="1"/>
        <charset val="204"/>
      </rPr>
      <t xml:space="preserve">Рз </t>
    </r>
    <r>
      <rPr>
        <i/>
        <sz val="12"/>
        <color indexed="8"/>
        <rFont val="Times New Roman"/>
        <family val="1"/>
        <charset val="204"/>
      </rPr>
      <t xml:space="preserve">- код раздела классификации расходов бюджетов. </t>
    </r>
    <r>
      <rPr>
        <b/>
        <i/>
        <sz val="12"/>
        <color indexed="8"/>
        <rFont val="Times New Roman"/>
        <family val="1"/>
        <charset val="204"/>
      </rPr>
      <t>Рз</t>
    </r>
    <r>
      <rPr>
        <i/>
        <sz val="12"/>
        <color indexed="8"/>
        <rFont val="Times New Roman"/>
        <family val="1"/>
        <charset val="204"/>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</si>
  <si>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15 </t>
    </r>
    <r>
      <rPr>
        <sz val="12"/>
        <color indexed="8"/>
        <rFont val="Times New Roman"/>
        <family val="1"/>
        <charset val="204"/>
      </rPr>
      <t xml:space="preserve">- </t>
    </r>
    <r>
      <rPr>
        <i/>
        <sz val="12"/>
        <color indexed="8"/>
        <rFont val="Times New Roman"/>
        <family val="1"/>
        <charset val="204"/>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</si>
  <si>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14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</si>
  <si>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13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</si>
  <si>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12 </t>
    </r>
    <r>
      <rPr>
        <sz val="12"/>
        <color indexed="8"/>
        <rFont val="Times New Roman"/>
        <family val="1"/>
        <charset val="204"/>
      </rPr>
      <t xml:space="preserve">- </t>
    </r>
    <r>
      <rPr>
        <i/>
        <sz val="12"/>
        <color indexed="8"/>
        <rFont val="Times New Roman"/>
        <family val="1"/>
        <charset val="204"/>
      </rPr>
      <t xml:space="preserve">Отчетная дата - </t>
    </r>
    <r>
      <rPr>
        <b/>
        <i/>
        <sz val="12"/>
        <color indexed="8"/>
        <rFont val="Times New Roman"/>
        <family val="1"/>
        <charset val="204"/>
      </rPr>
      <t>Ⅰ</t>
    </r>
    <r>
      <rPr>
        <i/>
        <sz val="12"/>
        <color indexed="8"/>
        <rFont val="Times New Roman"/>
        <family val="1"/>
        <charset val="204"/>
      </rPr>
      <t>,</t>
    </r>
    <r>
      <rPr>
        <b/>
        <i/>
        <sz val="12"/>
        <color indexed="8"/>
        <rFont val="Times New Roman"/>
        <family val="1"/>
        <charset val="204"/>
      </rPr>
      <t xml:space="preserve"> Ⅱ</t>
    </r>
    <r>
      <rPr>
        <i/>
        <sz val="12"/>
        <color indexed="8"/>
        <rFont val="Times New Roman"/>
        <family val="1"/>
        <charset val="204"/>
      </rPr>
      <t xml:space="preserve">, </t>
    </r>
    <r>
      <rPr>
        <b/>
        <i/>
        <sz val="12"/>
        <color indexed="8"/>
        <rFont val="Times New Roman"/>
        <family val="1"/>
        <charset val="204"/>
      </rPr>
      <t>Ⅲ</t>
    </r>
    <r>
      <rPr>
        <i/>
        <sz val="12"/>
        <color indexed="8"/>
        <rFont val="Times New Roman"/>
        <family val="1"/>
        <charset val="204"/>
      </rPr>
      <t xml:space="preserve">, </t>
    </r>
    <r>
      <rPr>
        <b/>
        <i/>
        <sz val="12"/>
        <color indexed="8"/>
        <rFont val="Times New Roman"/>
        <family val="1"/>
        <charset val="204"/>
      </rPr>
      <t>Ⅳ</t>
    </r>
    <r>
      <rPr>
        <i/>
        <sz val="12"/>
        <color indexed="8"/>
        <rFont val="Times New Roman"/>
        <family val="1"/>
        <charset val="204"/>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charset val="204"/>
      </rPr>
      <t>Ⅳ</t>
    </r>
    <r>
      <rPr>
        <i/>
        <sz val="12"/>
        <color indexed="8"/>
        <rFont val="Times New Roman"/>
        <family val="1"/>
        <charset val="204"/>
      </rPr>
      <t xml:space="preserve"> квартал идентичны данным за отчетный год. </t>
    </r>
  </si>
  <si>
    <r>
      <rPr>
        <b/>
        <sz val="14"/>
        <color indexed="8"/>
        <rFont val="Times New Roman"/>
        <family val="1"/>
        <charset val="204"/>
      </rPr>
      <t xml:space="preserve">10 </t>
    </r>
    <r>
      <rPr>
        <sz val="12"/>
        <color indexed="8"/>
        <rFont val="Times New Roman"/>
        <family val="1"/>
        <charset val="204"/>
      </rPr>
      <t xml:space="preserve">- </t>
    </r>
    <r>
      <rPr>
        <i/>
        <sz val="12"/>
        <color indexed="8"/>
        <rFont val="Times New Roman"/>
        <family val="1"/>
        <charset val="204"/>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</si>
  <si>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rPr>
        <b/>
        <sz val="14"/>
        <color indexed="8"/>
        <rFont val="Times New Roman"/>
        <family val="1"/>
        <charset val="204"/>
      </rPr>
      <t xml:space="preserve">8 </t>
    </r>
    <r>
      <rPr>
        <sz val="12"/>
        <color indexed="8"/>
        <rFont val="Times New Roman"/>
        <family val="1"/>
        <charset val="204"/>
      </rPr>
      <t xml:space="preserve">- </t>
    </r>
    <r>
      <rPr>
        <i/>
        <sz val="12"/>
        <color indexed="8"/>
        <rFont val="Times New Roman"/>
        <family val="1"/>
        <charset val="204"/>
      </rPr>
      <t xml:space="preserve">Ожидаемый результат исполнения мероприятия должен включать количественные и (или) качественные характеристики. </t>
    </r>
  </si>
  <si>
    <r>
      <rPr>
        <b/>
        <sz val="14"/>
        <color indexed="8"/>
        <rFont val="Times New Roman"/>
        <family val="1"/>
        <charset val="204"/>
      </rPr>
      <t xml:space="preserve">7 </t>
    </r>
    <r>
      <rPr>
        <sz val="12"/>
        <color indexed="8"/>
        <rFont val="Times New Roman"/>
        <family val="1"/>
        <charset val="204"/>
      </rPr>
      <t xml:space="preserve">- </t>
    </r>
    <r>
      <rPr>
        <i/>
        <sz val="12"/>
        <color indexed="8"/>
        <rFont val="Times New Roman"/>
        <family val="1"/>
        <charset val="204"/>
      </rPr>
      <t>Указываются реквизиты правового акта, в котором предусмотрено мероприятие.</t>
    </r>
    <r>
      <rPr>
        <sz val="12"/>
        <color indexed="8"/>
        <rFont val="Times New Roman"/>
        <family val="1"/>
        <charset val="204"/>
      </rPr>
      <t xml:space="preserve"> </t>
    </r>
  </si>
  <si>
    <t>Внебюджетное финансирование (15)</t>
  </si>
  <si>
    <t>в т.ч. целевые МБТ из ФБ (14)</t>
  </si>
  <si>
    <t>КБ субъекта РФ, включая ТГВФ (13)</t>
  </si>
  <si>
    <t>Итого                             по мероприятию</t>
  </si>
  <si>
    <t>Итого                                  по Указу</t>
  </si>
  <si>
    <t>факт (19)</t>
  </si>
  <si>
    <t>план (18)</t>
  </si>
  <si>
    <t>Пр (17)</t>
  </si>
  <si>
    <t>Рз (16)</t>
  </si>
  <si>
    <t>факт (10)</t>
  </si>
  <si>
    <t>план (9)</t>
  </si>
  <si>
    <t>Объем финансирования</t>
  </si>
  <si>
    <t>Код бюджетной классификации Российской Федерации</t>
  </si>
  <si>
    <t>Примечание (21)</t>
  </si>
  <si>
    <t xml:space="preserve">Финансирование, тыс. руб. </t>
  </si>
  <si>
    <t>Источник финансирования</t>
  </si>
  <si>
    <t>Отчетная дата (период) значения показателя (квартал) (12)</t>
  </si>
  <si>
    <t>Государственная программа Российской Федерации (11)</t>
  </si>
  <si>
    <t>Дата исполнения мероприятия</t>
  </si>
  <si>
    <t>Ожидаемый результат исполнения мероприятия (8)</t>
  </si>
  <si>
    <t xml:space="preserve">Реквизиты документов, содержащих мероприятие (7) </t>
  </si>
  <si>
    <t>Ульяновская область</t>
  </si>
  <si>
    <t>1.0.</t>
  </si>
  <si>
    <t>I. Отчетная информация о достижении показателей, содержащихся в указах Президента Российской Федерации</t>
  </si>
  <si>
    <t>По предварительным данным Росстата</t>
  </si>
  <si>
    <t xml:space="preserve">Методика расчета показателя прироста высокопроизводительных рабочих мест в процентах к предыдущему году, утверждённая Росстатом от 14.11.2013 № 449 </t>
  </si>
  <si>
    <t xml:space="preserve">  -25,6 тыс.; -18,7%</t>
  </si>
  <si>
    <t xml:space="preserve"> - 32,4 тыс</t>
  </si>
  <si>
    <t xml:space="preserve">Указ Президента Российской Федерации от 07 мая 2012 года № 596  "О долгосрочной государственной экономической политике" </t>
  </si>
  <si>
    <t xml:space="preserve"> 2. Отношение объема инвестиций в основной капитал к валовому региональному продукту</t>
  </si>
  <si>
    <t>Рассчёт не может быть произведён по причине отсутствия данных официальной статистики  о ВРП по итогам 2016 года</t>
  </si>
  <si>
    <t xml:space="preserve">Реализация мероприятий подпрограммы  «Формирование и развитие инфраструктуры зон развития Ульяновской области» на 2014-2020 годы </t>
  </si>
  <si>
    <t>Государственная программа Ульяновской области "Формирование благоприятного инвестиционного климата в Ульяновской области" на  2014 - 2020 годы, утверждённая постановлением Правительства Ульяновской области от 11.09.2013 № 37/417-П</t>
  </si>
  <si>
    <t>1 новое предприятие и 420 новых рабочих мест на территории создаваемых зон развития Ульяновской области</t>
  </si>
  <si>
    <t>Непрограммные расходы</t>
  </si>
  <si>
    <t xml:space="preserve">Реализация мероприятий подпрограммы  «Развитие инновационной и инвестиционной деятельности в Ульяновской области» на 2014-2020 годы </t>
  </si>
  <si>
    <t xml:space="preserve">Реализация мероприятий подпрограммы  «Ульяновск - авиационная столица» на 2014-2020 годы </t>
  </si>
  <si>
    <t>Данные о достижении целевого значения показателя, финансировании  указаны за 1 квартал 2017 года</t>
  </si>
  <si>
    <t xml:space="preserve">Реализация мероприятий подпрограммы  «Развитие малого и среднего предпринимательства в Ульяновской области» на 2014-2020 годы </t>
  </si>
  <si>
    <t xml:space="preserve">Реализация мероприятий подпрограммы  «Реструктуризация и стимулирование развития промышленности в Ульяновской области» на 2014-2020 годы </t>
  </si>
  <si>
    <t xml:space="preserve">Реализация мероприятий подпрограммы  «Обеспечение реализации государственной программы Ульяновской области «Формирование благоприятного инвестиционного климата в Ульяновской области» на 2014 - 2020 годы» на 2014-2020 годы </t>
  </si>
  <si>
    <t>Разработка проекта нормативно-правовой базы Ульяновской области, регулирующей формирования территорий приоритетного развития регионального значения</t>
  </si>
  <si>
    <t>Плановые мероприятия работы ведомства</t>
  </si>
  <si>
    <t>Принятие нормативного акта Ульяновской области, регулирующего создание зон развития промышленности на территориях муниципальных образований региона</t>
  </si>
  <si>
    <t xml:space="preserve"> -</t>
  </si>
  <si>
    <t>Разработан проект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Документ прошёл предварительное согласование. В связи с дефицитом регионального бюджета средства на реализацию положений проекта вышеуказанного Постановления в размере 10 млн. руб. предусмотрены на 2020 год. Дальнейшее согласование документа возможно с момента утверждения регионального бюджета на 2018-2020 годы не ранее сентября текущего года.</t>
  </si>
  <si>
    <t xml:space="preserve">Проведение работ по привлечению инвесторов муниципалитетами области </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</si>
  <si>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</si>
  <si>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Повышение инвестиционной привлекательности муниципальных образований Ульяновской области, сохранение динамики инвестиционной активности не ниже уровня предыдущего года.</t>
  </si>
  <si>
    <t xml:space="preserve">3. Доля продукции высокотехнологичных и наукоемких отраслей в валовом региональном продукте относительно уровня 2011 года </t>
  </si>
  <si>
    <t>2..</t>
  </si>
  <si>
    <t xml:space="preserve">Предоставление субсидий автономной некоммерческой организации "Центр кластерного развития Ульяновской области" на обеспечение ее деятельности
</t>
  </si>
  <si>
    <t>6.</t>
  </si>
  <si>
    <t>7.</t>
  </si>
  <si>
    <t>8.</t>
  </si>
  <si>
    <t>Рост выработки на одного работника организаций - участников авиационного кластера "Ульяновск-Авиа" в стоимостном выражении по отношению к предыдущему году - 0,43 %</t>
  </si>
  <si>
    <t xml:space="preserve">Рост выработки на одного работника организаций - участников ядерно-инновационного кластера в стоимостном выражении по отношению к предыдущему году - 5,0 %
</t>
  </si>
  <si>
    <t>Постановление Правительства РФ от
15.04.2014 N 316
(ред. от 29.12.2016)
"Об утверждении государственной программы Российской Федерации "Экономическое развитие и инновационная экономика"</t>
  </si>
  <si>
    <t>Предоставление субсидий запланировано на 3 квартал 2017 года</t>
  </si>
  <si>
    <t>4. Индекс производительности труда относительно уровня 2011 года.</t>
  </si>
  <si>
    <t>116,1% 111,1 ( 106,7 к предыдущему году)</t>
  </si>
  <si>
    <t>Предоставление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t>
  </si>
  <si>
    <t>областной бюджет Ульяновской области</t>
  </si>
  <si>
    <t>Закон №130-ЗО от 27.09.2016. , Закон от 29 декабря 2014 года №288-ЗО "О промышленной политике в Ульяновской области</t>
  </si>
  <si>
    <t xml:space="preserve">Законом  №130-ЗО от 27.09.2016  установлена сроком до 4 лет налоговая ставка налога на прибыль в размере 13,5 % организациям – резидентам индустриальных (промышленных) парков, а также освобождены от налога на имущество сроком до 4 лет управляющие компании индустриальных (промышленных) парков, что обеспечит создание благоприятных условий развития промышленной деятельности на территории региональных индустриальных (промышленных) парков.  На сегодня число резидентов, осуществляющих деятельность на территории индустриального парка «ДААЗ», составляет свыше 15 предприятий, общая численность которых   насчитывает более 5000 человек. </t>
  </si>
  <si>
    <t>Расходы не предусмотрены</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</si>
  <si>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</si>
  <si>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 xml:space="preserve">Целесообразность предоставления субсидий будет оцениваться по итогам 1 полугодия 2017 года, и далее будут формироваться объемы финансирования и определяться источники. </t>
  </si>
  <si>
    <t xml:space="preserve">Возмещение части затрат за оплату услуг по предоставлению энергоресурсов организациям, в которых численность работников, относящихся к лицам с ограниченными возможностями здоровья, превышает 50 процентов общей численности работников организации </t>
  </si>
  <si>
    <t>105,9% (99,5% к предыдущему году)</t>
  </si>
  <si>
    <t xml:space="preserve">оценка 109,4% (103,8%) </t>
  </si>
  <si>
    <t>109% (103% к предыдущему году</t>
  </si>
  <si>
    <t>112,7% (103% к предыдущему году)</t>
  </si>
  <si>
    <t>2.0.</t>
  </si>
  <si>
    <t>3.0.</t>
  </si>
  <si>
    <t>4.0.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</si>
  <si>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</si>
  <si>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 xml:space="preserve">Предоставление субсидий автономной некоммерческой организации "Центр развития ядерно-инновационного кластера г. Димитровграда Ульяновской области" на обеспечение ее деятельности
</t>
  </si>
  <si>
    <t>Финансирование ожидается в IV квартале 2017 года.</t>
  </si>
  <si>
    <t>Финансирование не предусмотрено.</t>
  </si>
  <si>
    <r>
      <rPr>
        <b/>
        <sz val="14"/>
        <color indexed="8"/>
        <rFont val="Times New Roman"/>
        <family val="1"/>
        <charset val="204"/>
      </rPr>
      <t xml:space="preserve">9 </t>
    </r>
    <r>
      <rPr>
        <sz val="12"/>
        <color indexed="8"/>
        <rFont val="Times New Roman"/>
        <family val="1"/>
        <charset val="204"/>
      </rPr>
      <t xml:space="preserve">- </t>
    </r>
    <r>
      <rPr>
        <i/>
        <sz val="12"/>
        <color indexed="8"/>
        <rFont val="Times New Roman"/>
        <family val="1"/>
        <charset val="204"/>
      </rPr>
      <t xml:space="preserve">Указывается запланированная дата исполнения мероприятия. </t>
    </r>
  </si>
  <si>
    <r>
      <rPr>
        <b/>
        <sz val="14"/>
        <color indexed="8"/>
        <rFont val="Times New Roman"/>
        <family val="1"/>
        <charset val="204"/>
      </rPr>
      <t xml:space="preserve">11 </t>
    </r>
    <r>
      <rPr>
        <sz val="12"/>
        <color indexed="8"/>
        <rFont val="Times New Roman"/>
        <family val="1"/>
        <charset val="204"/>
      </rPr>
      <t xml:space="preserve">- </t>
    </r>
    <r>
      <rPr>
        <i/>
        <sz val="12"/>
        <color indexed="8"/>
        <rFont val="Times New Roman"/>
        <family val="1"/>
        <charset val="204"/>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</si>
  <si>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r>
      <t xml:space="preserve">18 </t>
    </r>
    <r>
      <rPr>
        <sz val="12"/>
        <color indexed="8"/>
        <rFont val="Times New Roman"/>
        <family val="1"/>
        <charset val="204"/>
      </rPr>
      <t xml:space="preserve">- </t>
    </r>
    <r>
      <rPr>
        <i/>
        <sz val="12"/>
        <color indexed="8"/>
        <rFont val="Times New Roman"/>
        <family val="1"/>
        <charset val="204"/>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</si>
  <si>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t xml:space="preserve">21 </t>
    </r>
    <r>
      <rPr>
        <sz val="12"/>
        <color indexed="8"/>
        <rFont val="Times New Roman"/>
        <family val="1"/>
        <charset val="204"/>
      </rPr>
      <t xml:space="preserve">- </t>
    </r>
    <r>
      <rPr>
        <i/>
        <sz val="12"/>
        <color indexed="8"/>
        <rFont val="Times New Roman"/>
        <family val="1"/>
        <charset val="204"/>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</si>
  <si>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t xml:space="preserve">Министерство промышленности, строительства, жилищно-коммунального комплекса и транспорта Ульяновской области </t>
  </si>
  <si>
    <t>Единицы, проценты</t>
  </si>
  <si>
    <t>Процент исполнения (20)</t>
  </si>
  <si>
    <t>Программа создания и модернизации высокопроизводительных рабочих мест на территории Ульяновской области на период до 2020 года</t>
  </si>
  <si>
    <t>Региональный фонд развития промышленности (МКК фонд "ФРиФин МСП") Распоряжение Правительства Ульяновской области от 01.02.2016 №2/37-пр "О мерах по реализации основных положений Послания Президента РФ Федеральному Собранию РФ от 03 декабря 2015 года", постановление Правительства Ульяновской области №37/417-П от 11.09.2013г. "Об утверждении  государственной программы Ульяновской области "Формирование благоприятного инвестиционного климата в Ульяновской  области" на 2014-2020годы"</t>
  </si>
  <si>
    <r>
      <rPr>
        <b/>
        <sz val="14"/>
        <color indexed="8"/>
        <rFont val="Times New Roman"/>
        <family val="1"/>
        <charset val="204"/>
      </rPr>
      <t>6</t>
    </r>
    <r>
      <rPr>
        <b/>
        <sz val="12"/>
        <color indexed="8"/>
        <rFont val="Times New Roman"/>
        <family val="1"/>
        <charset val="204"/>
      </rPr>
      <t xml:space="preserve"> - </t>
    </r>
    <r>
      <rPr>
        <i/>
        <sz val="12"/>
        <color indexed="8"/>
        <rFont val="Times New Roman"/>
        <family val="1"/>
        <charset val="204"/>
      </rPr>
      <t xml:space="preserve">Указывается мероприятие, направленное на достижение показателя. </t>
    </r>
  </si>
  <si>
    <t>В 2017 году запланировано создание 22995 рабочих мест, в том числе в январе – сентябре 17584 рабочих места. По состоянию на 05 сентября 2017 года на территории Ульяновской области создано 16765 рабочих мест, что составляет 95,3% от выполнения плана на январь – сентябрь и 72,9 % от выполнения плана на 2017 год (за аналогичный период 2016 года создано 16139 рабочих мест, что составляло 95,7% от выполнения плана январь-сентябрь и 71,7% от выполнения плана на 2016 год).
Доля рабочих мест, созданных в рамках инвестиционных проектов, составляет 11,0 % (1842 рабочих места) от общего количества рабочих мест, созданных с начала года.
В сфере малого и среднего бизнеса создано 12226 рабочих мест, что составляет 72,9 % от общего количества созданных рабочих мест. 
Наибольшее количество рабочих мест создано в г.Ульяновске (9266), г.Димитровграде (1309), Цильнинском районе (470), Ульяновском районе (441), Сурском районе (436), Николаевском районе (451). 
В рейтинге по выполнению плана на 2017 год лидирующие позиции занимают муниципальные образования: Мелекесский район (100,0%), Кузоватовский район (95,3%), Майнский район (91,6%). Замыкают рейтинг муниципальные образования город Ульяновск (69,1%), город Димитровград (68,7%), Старокулаткинский район (64,8%).</t>
  </si>
  <si>
    <t>По состоянию на 01.09.2017 доля созданных высокопроизводительных рабочих мест от общего количества созданных рабочих мест в целом по области составляет 35,0% (5687 высокопроизводительных рабочих мест). Выполнение годового плана по созданию высокопроизводительных рабочих мест составляет 82,4%.
Наибольшее количество высокопроизводительных рабочих мест создано в муниципальных образованиях: г.Ульяновск – 3785 рабочих мест, г.Димитровград – 440 рабочих мест, Цильнинском районе – 194 рабочих места, Сурском районе – 147 рабочих мест, Николаевском районе – 109 рабочих мест, Барышском районе – 93 рабочих места.</t>
  </si>
  <si>
    <t>С начала 2017 года количество граждан, приступивших к профессиональному обучению и дополнительному профессиональному образованию составило 767 человек.</t>
  </si>
  <si>
    <t>По состоянию на 01.09.2017 областной реестр включал 321 инвестиционный проект, в том числе 190 проектов включено в группу индустриальных проектов; 131 проект включён в группу проектов, реализующихся в социальной сфере. Группа реализованных проектов (1 группа) – включает в себя 115 инвестиционных проектов с общим объёмом инвестиций 92,7 млрд. рублей и 21332 новыми рабочими местами. Группа активной стадии реализации (2 группа) – проекты в стадии реализации – включает в себя 66 инвестиционных проектов с общим объёмом инвестиций 79,9 млрд. рублей и 7318 новыми рабочими местами. Группа приостановленных проектов (3 группа) – включает в себя 9 инвестиционных проектов. Группа проектов, реализующиеся в социальной сфере – проекты, реализующиеся в социальной сфере – включает в себя 131 инвестиционный проект с общим объёмом инвестиций 32,7 млрд.руб. и 4297 новыми рабочими местами. По состоянию на 01.07.2017 общий инвестиционный портфель составлял 208,4 млрд. рублей, общая численность рабочих мест, предполагаемая к созданию по всем проектам – 33705.</t>
  </si>
  <si>
    <t>Отклонения допустимы, финансирование перенесено на конец года.</t>
  </si>
  <si>
    <t>По состоянию на 01.09.2017 введены в эксплуатацию следующие объекты инфраструктуры ОЭЗ «Ульяновск»: ограждение территории, сети водоснабжения и хозяйственно-бытовой канализации, система газоснабжения, сети электроснабжения, объекты коммунальной зоны, сети связи. В 2017 году ожидается ввод в эксплуатацию следующих объектов инфраструктуры ОЭЗ «Ульяновск»: объекты таможенной инфраструктуры, индустриальный парк, дорога 3-й технической категории, БКТП и КЛ 10 КВ, автодороги и рулежной дороги.В 1 квартале 2017 года был утвержден проект планировки территории 2-го пускового комплекса ОЭЗ «Ульяновск». На 01.08.2017 в ОЭЗ «Ульяновск» зарегистрированы 11 резидентов. Отклонения допустимы, финансирование перенесено на конец года.</t>
  </si>
  <si>
    <t>В 2016 году осуществлено строительство хозяйственно-бытовой канализации , наружных сетей водоснабжения на территории Индустриального парка «Заволжье», инженерных сетей для заводов компаний «Немак» (электричество, канализация), «Бриджстоун» (внеплощадочные сети, электричество), «ДМГ Мори Сейки» (Гильдемайстер) (электричество).  В настоящее время на территории Индустриального парка «Заволжье» реализуется 26 инвестиционных проектов с общим объемом инвестиций порядка 46 млрд. рублей.  По завершении реализации проектов будет создано около 5 тысяч новых рабочих мест. На текущий момент резиденты промышленной зоны «Заволжье» полностью обеспечены необходимой инфраструктурой и мощностями (газ, вода, электроэнергия). Отклонения допустимые.</t>
  </si>
  <si>
    <t>Реализация не менее 3 новых проектов, направленных на внедрение передовых технологий, создание новых продуктов, либо организацию импортозамещающих производств. Одобрена заявка ООО «Призма»  на получение займа в размере 12 млн. руб. на период 60 мес., средства будут направлены на дофинансирование проекта по производству зеркал в сборе для АО «АВТОВАЗ». На завершающих этапах  проекты: 1) Группа компаний "Патриот" проект по расширению производства (металлообработка), заявка принята и прошла 1-ый этап отбора.  2) ООО «Симдор» -  проект по внедрению новых технологий на  действующем производстве,  с целью  снижения себестоимости увеличения объемов производства. ООО"Мега Комплект" - приобретение оборудования для расширения действующего производства (металлообработка). Заявка одобрена, часть средств (5 млн) уже перечислена. Готовится заявка  ООО "Русские масла и присадки" (30 млн.руб.), рассматривается возможность подачи заявки в федеральный фонд. ООО "Заволжский МК" (30 млн.руб.) готовится заявка. ООО "Ева" (15 млн руб.) проект по производству кондитерских изделий.</t>
  </si>
  <si>
    <t xml:space="preserve">Увеличение количества резидентов индустриального парка ДААЗ не менее чем на 3 единицы,  объем отгруженных товаров собственных производств предприятий промышленной площадки ДААЗ не менее 104% к объему 2016 года.  ООО ГЦ «ТУЛЗ» в январе- апреле 2017 года оказана помощь в получении кредита от Регионального Фонда поддержки предпринимательства. В апреле 2017 года получен кредит на сумму 0,9 млн. рублей. На данный момент оказывается помощь в получении сертификата Торгово-промышленной палаты.  Одним из крупнейших потенциальных резидентов индустриального парка выступает ООО "Магеллан".Более 20 лет группа компаний Magellan создает одежду для силовых структур, армии и любителей активного отдыха. Запланировано создание нового юридического лица с регистрацией на территории МО «Город Димитровград». Среднесписочная численность - 600 чел., инвестиции в основной капитал - 60 млн руб., требуемая площадь здания 1000 кВ.м.
С целью подбора персонала ОГКУ ЦЗН города Димитровграда Ульяновской области проведено анкетирование граждан, учащихся учебных заведений желающих работать на швейном производстве. В здании ДААЗа организована рабочая площадка, оборудованная швейными машинками, где проходит тестирование соискателей на рабочие места 
Достигнута договоренность с Димитровградский техническим колледжем об обучении безработных граждан (ориентировочная стоимость обучения не превышает 6000 руб.). В связи с неполной занятостью на Мулловской суконной фабрике, также возможно трудоустройство сотрудников МСФ на ГК «Магеллан». Уже выбрана площадка для размещения произзводства. 13 сентября 2017 года запланировано проведение переговоров с подрядной организацией по вопросу обеспечения электроснабжением цехов (прокладка электрокабелей). На октябрь 2017 года запланирован завроз оборудования и прием персонала.  Принято решение о подписании Соглашения о ведении хозяйственной деятельности на территории ИПП ДААЗ, согласно которому -  ДААЗ приступает к проведению ремонтных работ, а Магеллан - к вопросу закупки и поставки оборудования в утвержденные соглашением сроки. Соответствующие работы проводятся.     Кроме того, в настоящее время ведутся переговоры еще с несколькими потенциальными резидентами. Крупными из них являются Клинская мебельная фабрика, Волгоградская компания «ГК БКС» . «ГК БКС» инвестиционный проект «Производство медицинских технических средств реабилитации инвалидов и средств детской гигиены». Объём инвестиций 1,4 млрд. руб., 220 новых рабочих мест, площадь инвестплошадки 1 500 – 3 000 кв.м..
Оказана помощь в выборе инвестиционной площадки, в переговорах и посещение площадки ИПП «ДААЗ». Проведены переговоры по достижению целевой стоимости аренды производственных и административных помещений с ИПП «ДААЗ». Предоставлены разъясняющие материалы по мерам государственной и муниципальной поддержки по развитию малого и среднего предпринимательству на территории города Димитровграда Ульяновской области с учетом получения статуса ТОСЭР. Статус проекта: подписано соглашение и договор аренды помещений между ООО «ГК БКС» и  ИПП «ДААЗ» о реализации проекта на территории ИПП «ДААЗ».ООО «Клинская мебельная фабрика». Инвестиционный проект «Производство комплектующих для мягкой мебели и готовых изделий (матрас, диван, принадлежности для сна)» на территории ИПП «ДААЗ». Объем инвестиций 50-70 млн.руб., до 150 новых рабочих мест (на 1 этапе реализации проекта), площадь инвестплошадки 10 000 – 20 000 кв.м.. 
Оказана помощь в выборе инвестиционной площадки, в переговорах и посещение площадки ИПП «ДААЗ», проведены переговоры по достижению целевой стоимости аренды производственных и административных помещений с ИПП «ДААЗ», предоставлены разъясняющие материалы по мерам государственной и муниципальной поддержки по развитию малого и среднего предпринимательству на территории города Димитровграда Ульяновской области с учетом получения статуса ТОСЭР, достигнута принципиальная договоренность с собственником фабрики о размещении на территории ИПП «ДААЗ». В настоящий момент  ведется активная работа по оформлению документов.
</t>
  </si>
  <si>
    <t>Предоставление субсидий предприятиям Общероссийской общественной организации инвалидов «Всероссийское ордена Трудового Красного Знамени общество слепых» (ВОС),  Ульяновское региональное отделение Общероссийской общественной организации инвалидов «Всероссийское общество глухих», расположенных на территории Ульяновской области (такими социально-значимыми предприятиями являются  ООО «Ульяновское предприятие «Автоконтакт», ООО  «Димитровград ЖгутКомплект» и ООО «Ульяновское Социально-Реабилитационное предприятие»). Это поспособствует  снижению себестоимости производства для установления более низких и, соответственно, конкурентоспособных цен на выпускаемые изделия;  увеличить объемы производства готовой продукции, работ, услуг в 1,2 раза.  На настоящий момент  разработано соглашение о социально-экономическом сотрудничестве между Правительством Ульяновской области и «Всероссийским орденом Трудового Красного Знамени обществом слепых». Подписание соглашения перенесено на октябрь-ноябрь 2017 года в связи с плотным графиком работы Президента Всероссийского общества.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</si>
</sst>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2"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8"/>
      <name val="Times New Roman"/>
      <family val="1"/>
      <charset val="204"/>
    </font>
    <font>
      <sz val="10"/>
      <color indexed="8"/>
      <name val="Times New Roman"/>
      <family val="1"/>
      <charset val="204"/>
    </font>
    <font>
      <sz val="10"/>
      <color indexed="8"/>
      <name val="Times New Roman"/>
      <family val="1"/>
      <charset val="204"/>
    </font>
    <font>
      <sz val="8"/>
      <color indexed="8"/>
      <name val="Times New Roman"/>
      <family val="1"/>
      <charset val="204"/>
    </font>
    <font>
      <b/>
      <sz val="14"/>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2"/>
      <color indexed="8"/>
      <name val="Times New Roman"/>
      <family val="1"/>
      <charset val="204"/>
    </font>
    <font>
      <sz val="11"/>
      <color indexed="8"/>
      <name val="Times New Roman"/>
      <family val="1"/>
      <charset val="204"/>
    </font>
    <font>
      <b/>
      <sz val="10"/>
      <color indexed="8"/>
      <name val="Times New Roman"/>
      <family val="1"/>
      <charset val="204"/>
    </font>
    <font>
      <i/>
      <sz val="10"/>
      <color indexed="8"/>
      <name val="Times New Roman"/>
      <family val="1"/>
      <charset val="204"/>
    </font>
    <font>
      <sz val="8"/>
      <color indexed="8"/>
      <name val="Times New Roman"/>
      <family val="1"/>
      <charset val="204"/>
    </font>
    <font>
      <b/>
      <sz val="10"/>
      <color indexed="8"/>
      <name val="Times New Roman"/>
      <family val="1"/>
      <charset val="204"/>
    </font>
    <font>
      <sz val="11"/>
      <color indexed="8"/>
      <name val="Calibri"/>
      <family val="2"/>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Times New Roman"/>
      <family val="1"/>
      <charset val="204"/>
    </font>
    <font>
      <b/>
      <sz val="10"/>
      <color theme="1"/>
      <name val="Times New Roman"/>
      <family val="1"/>
      <charset val="204"/>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43">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12" applyNumberFormat="0" applyAlignment="0" applyProtection="0"/>
    <xf numFmtId="0" fontId="25" fillId="28" borderId="13" applyNumberFormat="0" applyAlignment="0" applyProtection="0"/>
    <xf numFmtId="0" fontId="26" fillId="28" borderId="12" applyNumberFormat="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0" borderId="17" applyNumberFormat="0" applyFill="0" applyAlignment="0" applyProtection="0"/>
    <xf numFmtId="0" fontId="31" fillId="29" borderId="18"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0"/>
    <xf numFmtId="0" fontId="35" fillId="31" borderId="0" applyNumberFormat="0" applyBorder="0" applyAlignment="0" applyProtection="0"/>
    <xf numFmtId="0" fontId="36" fillId="0" borderId="0" applyNumberFormat="0" applyFill="0" applyBorder="0" applyAlignment="0" applyProtection="0"/>
    <xf numFmtId="0" fontId="1" fillId="32" borderId="19" applyNumberFormat="0" applyFont="0" applyAlignment="0" applyProtection="0"/>
    <xf numFmtId="0" fontId="37" fillId="0" borderId="20" applyNumberFormat="0" applyFill="0" applyAlignment="0" applyProtection="0"/>
    <xf numFmtId="0" fontId="38" fillId="0" borderId="0" applyNumberFormat="0" applyFill="0" applyBorder="0" applyAlignment="0" applyProtection="0"/>
    <xf numFmtId="0" fontId="39" fillId="33" borderId="0" applyNumberFormat="0" applyBorder="0" applyAlignment="0" applyProtection="0"/>
  </cellStyleXfs>
  <cellXfs count="185">
    <xf numFmtId="0" fontId="0" fillId="0" borderId="0" xfId="0"/>
    <xf numFmtId="0" fontId="7"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7"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7"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4" fillId="0" borderId="0" xfId="36"/>
    <xf numFmtId="0" fontId="16" fillId="0" borderId="0" xfId="36" applyFont="1"/>
    <xf numFmtId="0" fontId="8" fillId="0" borderId="0" xfId="36" applyFont="1"/>
    <xf numFmtId="0" fontId="8" fillId="0" borderId="0" xfId="36" applyFont="1" applyBorder="1"/>
    <xf numFmtId="0" fontId="8" fillId="0" borderId="1" xfId="36" applyFont="1" applyBorder="1"/>
    <xf numFmtId="0" fontId="8" fillId="0" borderId="1" xfId="36" applyFont="1" applyBorder="1" applyAlignment="1">
      <alignment horizontal="center" vertical="center" wrapText="1"/>
    </xf>
    <xf numFmtId="0" fontId="18" fillId="0" borderId="1" xfId="36" applyFont="1" applyBorder="1" applyAlignment="1">
      <alignment horizontal="center" vertical="center" wrapText="1"/>
    </xf>
    <xf numFmtId="0" fontId="17" fillId="0" borderId="1" xfId="36" applyFont="1" applyBorder="1" applyAlignment="1">
      <alignment horizontal="center" vertical="center"/>
    </xf>
    <xf numFmtId="0" fontId="17" fillId="0" borderId="1" xfId="36" applyFont="1" applyBorder="1" applyAlignment="1">
      <alignment horizontal="center" vertical="center" textRotation="90"/>
    </xf>
    <xf numFmtId="0" fontId="15" fillId="0" borderId="0" xfId="36" applyFont="1" applyAlignment="1">
      <alignment horizontal="center" wrapText="1"/>
    </xf>
    <xf numFmtId="0" fontId="15" fillId="0" borderId="0" xfId="36" applyFont="1" applyAlignment="1">
      <alignment wrapText="1"/>
    </xf>
    <xf numFmtId="0" fontId="7" fillId="2" borderId="2" xfId="0" applyFont="1" applyFill="1" applyBorder="1" applyAlignment="1">
      <alignment horizontal="center"/>
    </xf>
    <xf numFmtId="0" fontId="7" fillId="2" borderId="3" xfId="0" applyFont="1" applyFill="1" applyBorder="1" applyAlignment="1">
      <alignment horizontal="center"/>
    </xf>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19" fillId="0" borderId="1" xfId="0" applyFont="1" applyBorder="1" applyAlignment="1">
      <alignment horizontal="center" vertical="center" wrapText="1"/>
    </xf>
    <xf numFmtId="0" fontId="4" fillId="0" borderId="1" xfId="0" applyFont="1" applyFill="1" applyBorder="1" applyAlignment="1">
      <alignment horizontal="center" vertical="top"/>
    </xf>
    <xf numFmtId="164" fontId="4"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164" fontId="9" fillId="0" borderId="1" xfId="0" applyNumberFormat="1" applyFont="1" applyFill="1" applyBorder="1" applyAlignment="1">
      <alignment horizontal="center" vertical="top"/>
    </xf>
    <xf numFmtId="0" fontId="21" fillId="0" borderId="0" xfId="36" applyFont="1"/>
    <xf numFmtId="0" fontId="3" fillId="2" borderId="1" xfId="0" applyFont="1" applyFill="1" applyBorder="1" applyAlignment="1">
      <alignment horizontal="center" vertical="center" wrapText="1"/>
    </xf>
    <xf numFmtId="0" fontId="17" fillId="0" borderId="1" xfId="36" applyFont="1" applyBorder="1" applyAlignment="1">
      <alignment horizontal="center" vertical="center" wrapText="1"/>
    </xf>
    <xf numFmtId="0" fontId="34" fillId="0" borderId="0" xfId="36"/>
    <xf numFmtId="0" fontId="8" fillId="0" borderId="1" xfId="36" applyFont="1" applyBorder="1" applyAlignment="1">
      <alignment horizontal="center" vertical="center" wrapText="1"/>
    </xf>
    <xf numFmtId="0" fontId="40" fillId="34" borderId="1" xfId="36" applyFont="1" applyFill="1" applyBorder="1"/>
    <xf numFmtId="0" fontId="40" fillId="34" borderId="1" xfId="36" applyFont="1" applyFill="1" applyBorder="1" applyAlignment="1">
      <alignment horizontal="center" vertical="center" wrapText="1"/>
    </xf>
    <xf numFmtId="0" fontId="6" fillId="0" borderId="1" xfId="0" applyFont="1" applyFill="1" applyBorder="1" applyAlignment="1">
      <alignment horizontal="center" vertical="top"/>
    </xf>
    <xf numFmtId="164" fontId="6"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0" fontId="6" fillId="0" borderId="1" xfId="0" applyFont="1" applyFill="1" applyBorder="1" applyAlignment="1">
      <alignment horizontal="center" vertical="center"/>
    </xf>
    <xf numFmtId="164" fontId="17" fillId="0" borderId="1" xfId="0" applyNumberFormat="1" applyFont="1" applyFill="1" applyBorder="1" applyAlignment="1">
      <alignment horizontal="center" vertical="top"/>
    </xf>
    <xf numFmtId="0" fontId="8" fillId="0" borderId="1" xfId="36" applyFont="1" applyBorder="1" applyAlignment="1">
      <alignment horizontal="center"/>
    </xf>
    <xf numFmtId="0" fontId="17" fillId="0" borderId="1" xfId="36" applyFont="1" applyBorder="1" applyAlignment="1">
      <alignment horizontal="center" vertical="top"/>
    </xf>
    <xf numFmtId="0" fontId="8" fillId="0" borderId="1" xfId="36" applyFont="1" applyBorder="1" applyAlignment="1">
      <alignment horizontal="center" vertical="top"/>
    </xf>
    <xf numFmtId="0" fontId="41" fillId="0" borderId="1" xfId="36" applyFont="1" applyBorder="1" applyAlignment="1">
      <alignment horizontal="center" vertical="top"/>
    </xf>
    <xf numFmtId="0" fontId="40" fillId="0" borderId="1" xfId="36" applyFont="1" applyBorder="1" applyAlignment="1">
      <alignment horizontal="center" vertical="top"/>
    </xf>
    <xf numFmtId="164" fontId="17" fillId="0" borderId="1" xfId="36" applyNumberFormat="1" applyFont="1" applyBorder="1" applyAlignment="1">
      <alignment horizontal="center" vertical="top"/>
    </xf>
    <xf numFmtId="165" fontId="17" fillId="0" borderId="1" xfId="36" applyNumberFormat="1" applyFont="1" applyBorder="1" applyAlignment="1">
      <alignment horizontal="center" vertical="top"/>
    </xf>
    <xf numFmtId="0" fontId="40" fillId="0" borderId="5" xfId="0" applyFont="1" applyFill="1" applyBorder="1" applyAlignment="1">
      <alignment horizontal="center" vertical="center" wrapText="1"/>
    </xf>
    <xf numFmtId="2" fontId="40" fillId="0" borderId="1" xfId="0" applyNumberFormat="1" applyFont="1" applyBorder="1" applyAlignment="1">
      <alignment horizontal="center" wrapText="1"/>
    </xf>
    <xf numFmtId="2" fontId="40" fillId="0" borderId="1" xfId="0" applyNumberFormat="1" applyFont="1" applyBorder="1" applyAlignment="1">
      <alignment horizontal="center" vertical="center" wrapText="1"/>
    </xf>
    <xf numFmtId="0" fontId="8" fillId="0" borderId="7" xfId="36" applyFont="1" applyBorder="1"/>
    <xf numFmtId="0" fontId="4" fillId="0" borderId="1" xfId="36" applyFont="1" applyBorder="1" applyAlignment="1">
      <alignment horizontal="center" vertical="top"/>
    </xf>
    <xf numFmtId="165" fontId="8" fillId="0" borderId="1" xfId="36" applyNumberFormat="1" applyFont="1" applyBorder="1" applyAlignment="1">
      <alignment horizontal="center" vertical="top"/>
    </xf>
    <xf numFmtId="165" fontId="41" fillId="0" borderId="1" xfId="36" applyNumberFormat="1" applyFont="1" applyBorder="1" applyAlignment="1">
      <alignment horizontal="center" vertical="top"/>
    </xf>
    <xf numFmtId="165" fontId="40" fillId="0" borderId="1" xfId="36" applyNumberFormat="1" applyFont="1" applyBorder="1" applyAlignment="1">
      <alignment horizontal="center" vertical="top"/>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7" fillId="2" borderId="1"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Alignment="1">
      <alignment horizontal="left" wrapText="1"/>
    </xf>
    <xf numFmtId="0" fontId="3" fillId="2" borderId="1" xfId="0" applyFont="1" applyFill="1" applyBorder="1" applyAlignment="1">
      <alignment horizontal="center" vertical="center" wrapText="1"/>
    </xf>
    <xf numFmtId="0" fontId="11" fillId="0" borderId="0" xfId="36" applyFont="1" applyBorder="1" applyAlignment="1">
      <alignment horizontal="left" wrapText="1"/>
    </xf>
    <xf numFmtId="0" fontId="15" fillId="0" borderId="0" xfId="36" applyFont="1" applyBorder="1" applyAlignment="1">
      <alignment horizontal="left" wrapText="1"/>
    </xf>
    <xf numFmtId="0" fontId="17" fillId="0" borderId="2" xfId="36" applyFont="1" applyBorder="1" applyAlignment="1">
      <alignment horizontal="center" wrapText="1"/>
    </xf>
    <xf numFmtId="0" fontId="17" fillId="0" borderId="3" xfId="36" applyFont="1" applyBorder="1" applyAlignment="1">
      <alignment horizontal="center" wrapText="1"/>
    </xf>
    <xf numFmtId="0" fontId="17" fillId="0" borderId="4" xfId="36" applyFont="1" applyBorder="1" applyAlignment="1">
      <alignment horizontal="center" wrapText="1"/>
    </xf>
    <xf numFmtId="0" fontId="8" fillId="0" borderId="5" xfId="36" applyFont="1" applyBorder="1" applyAlignment="1">
      <alignment horizontal="center" vertical="center" wrapText="1"/>
    </xf>
    <xf numFmtId="0" fontId="8" fillId="0" borderId="6" xfId="36" applyFont="1" applyBorder="1" applyAlignment="1">
      <alignment horizontal="center" vertical="center" wrapText="1"/>
    </xf>
    <xf numFmtId="0" fontId="8" fillId="0" borderId="7" xfId="36" applyFont="1" applyBorder="1" applyAlignment="1">
      <alignment horizontal="center" vertical="center" wrapText="1"/>
    </xf>
    <xf numFmtId="0" fontId="17" fillId="0" borderId="2"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4" xfId="36" applyFont="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14" fontId="4" fillId="0" borderId="6"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8" fillId="0" borderId="5" xfId="36" applyNumberFormat="1" applyFont="1" applyBorder="1" applyAlignment="1">
      <alignment horizontal="center" vertical="center" wrapText="1"/>
    </xf>
    <xf numFmtId="14" fontId="8" fillId="0" borderId="6" xfId="36" applyNumberFormat="1" applyFont="1" applyBorder="1" applyAlignment="1">
      <alignment horizontal="center" vertical="center" wrapText="1"/>
    </xf>
    <xf numFmtId="14" fontId="8" fillId="0" borderId="7" xfId="36" applyNumberFormat="1" applyFont="1" applyBorder="1" applyAlignment="1">
      <alignment horizontal="center" vertical="center" wrapText="1"/>
    </xf>
    <xf numFmtId="0" fontId="15" fillId="0" borderId="2" xfId="36" applyFont="1" applyBorder="1" applyAlignment="1">
      <alignment horizontal="center" wrapText="1"/>
    </xf>
    <xf numFmtId="0" fontId="15" fillId="0" borderId="3" xfId="36" applyFont="1" applyBorder="1" applyAlignment="1">
      <alignment horizontal="center" wrapText="1"/>
    </xf>
    <xf numFmtId="0" fontId="15" fillId="0" borderId="4" xfId="36" applyFont="1" applyBorder="1" applyAlignment="1">
      <alignment horizontal="center" wrapText="1"/>
    </xf>
    <xf numFmtId="0" fontId="17" fillId="0" borderId="1" xfId="36" applyFont="1" applyBorder="1" applyAlignment="1">
      <alignment horizontal="center" vertical="center" wrapText="1"/>
    </xf>
    <xf numFmtId="0" fontId="17" fillId="0" borderId="8" xfId="36" applyFont="1" applyBorder="1" applyAlignment="1">
      <alignment horizontal="center" vertical="center" wrapText="1"/>
    </xf>
    <xf numFmtId="0" fontId="17" fillId="0" borderId="9"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1" xfId="36" applyFont="1" applyBorder="1" applyAlignment="1">
      <alignment horizontal="center" vertical="center" wrapText="1"/>
    </xf>
    <xf numFmtId="0" fontId="17" fillId="0" borderId="1" xfId="36" applyFont="1" applyBorder="1" applyAlignment="1">
      <alignment horizontal="center" vertical="center" textRotation="90" wrapText="1"/>
    </xf>
    <xf numFmtId="0" fontId="4" fillId="0" borderId="5" xfId="0" applyNumberFormat="1" applyFont="1" applyFill="1" applyBorder="1" applyAlignment="1">
      <alignment horizontal="center" wrapText="1"/>
    </xf>
    <xf numFmtId="0" fontId="4" fillId="0" borderId="6" xfId="0" applyNumberFormat="1" applyFont="1" applyFill="1" applyBorder="1" applyAlignment="1">
      <alignment horizontal="center" wrapText="1"/>
    </xf>
    <xf numFmtId="0" fontId="4" fillId="0" borderId="7" xfId="0" applyNumberFormat="1" applyFont="1" applyFill="1" applyBorder="1" applyAlignment="1">
      <alignment horizont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5" xfId="0" applyFont="1" applyFill="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8" fillId="0" borderId="6" xfId="36" applyFont="1" applyBorder="1" applyAlignment="1">
      <alignment horizontal="center" vertical="center"/>
    </xf>
    <xf numFmtId="0" fontId="8" fillId="0" borderId="7" xfId="36" applyFont="1" applyBorder="1" applyAlignment="1">
      <alignment horizontal="center" vertical="center"/>
    </xf>
    <xf numFmtId="0" fontId="40" fillId="34" borderId="6" xfId="36" applyFont="1" applyFill="1" applyBorder="1" applyAlignment="1">
      <alignment horizontal="center" vertical="center" wrapText="1"/>
    </xf>
    <xf numFmtId="0" fontId="40" fillId="34" borderId="7" xfId="36" applyFont="1" applyFill="1" applyBorder="1" applyAlignment="1">
      <alignment horizontal="center" vertical="center" wrapText="1"/>
    </xf>
    <xf numFmtId="14" fontId="8" fillId="34" borderId="6" xfId="36" applyNumberFormat="1" applyFont="1" applyFill="1" applyBorder="1" applyAlignment="1">
      <alignment horizontal="center" vertical="center" wrapText="1"/>
    </xf>
    <xf numFmtId="14" fontId="8" fillId="34" borderId="7" xfId="36" applyNumberFormat="1" applyFont="1" applyFill="1" applyBorder="1" applyAlignment="1">
      <alignment horizontal="center" vertical="center" wrapText="1"/>
    </xf>
    <xf numFmtId="0" fontId="40" fillId="34" borderId="6" xfId="36" applyFont="1" applyFill="1" applyBorder="1" applyAlignment="1">
      <alignment horizontal="center"/>
    </xf>
    <xf numFmtId="0" fontId="40" fillId="34" borderId="7" xfId="36" applyFont="1" applyFill="1" applyBorder="1" applyAlignment="1">
      <alignment horizontal="center"/>
    </xf>
    <xf numFmtId="0" fontId="8" fillId="34" borderId="6" xfId="36" applyFont="1" applyFill="1" applyBorder="1" applyAlignment="1">
      <alignment horizontal="center" vertical="center" wrapText="1"/>
    </xf>
    <xf numFmtId="0" fontId="8" fillId="34" borderId="7" xfId="36" applyFont="1" applyFill="1" applyBorder="1" applyAlignment="1">
      <alignment horizontal="center" vertical="center" wrapText="1"/>
    </xf>
    <xf numFmtId="0" fontId="8" fillId="0" borderId="5" xfId="36" applyFont="1" applyBorder="1" applyAlignment="1">
      <alignment horizontal="center" vertical="center"/>
    </xf>
    <xf numFmtId="0" fontId="4" fillId="0" borderId="5"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14" fontId="4" fillId="0" borderId="5" xfId="0" applyNumberFormat="1" applyFont="1" applyFill="1" applyBorder="1" applyAlignment="1">
      <alignment horizontal="center" vertical="center" wrapText="1"/>
    </xf>
    <xf numFmtId="0" fontId="17" fillId="34" borderId="8" xfId="0" applyFont="1" applyFill="1" applyBorder="1" applyAlignment="1">
      <alignment horizontal="center" vertical="center" wrapText="1"/>
    </xf>
    <xf numFmtId="0" fontId="0" fillId="34" borderId="21" xfId="0" applyFill="1" applyBorder="1" applyAlignment="1">
      <alignment horizontal="center" vertical="center" wrapText="1"/>
    </xf>
    <xf numFmtId="0" fontId="0" fillId="34" borderId="9" xfId="0" applyFill="1" applyBorder="1" applyAlignment="1">
      <alignment horizontal="center" vertical="center" wrapText="1"/>
    </xf>
    <xf numFmtId="0" fontId="17" fillId="34" borderId="2" xfId="0" applyFont="1" applyFill="1" applyBorder="1" applyAlignment="1">
      <alignment horizontal="center" vertical="center" wrapText="1"/>
    </xf>
    <xf numFmtId="0" fontId="0" fillId="34" borderId="3" xfId="0" applyFill="1" applyBorder="1" applyAlignment="1">
      <alignment horizontal="center" vertical="center" wrapText="1"/>
    </xf>
    <xf numFmtId="0" fontId="0" fillId="34" borderId="4" xfId="0" applyFill="1" applyBorder="1" applyAlignment="1">
      <alignment horizontal="center" vertical="center" wrapText="1"/>
    </xf>
    <xf numFmtId="0" fontId="20"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7"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0" fillId="0" borderId="3" xfId="0" applyBorder="1" applyAlignment="1"/>
    <xf numFmtId="0" fontId="0" fillId="0" borderId="4" xfId="0" applyBorder="1" applyAlignment="1"/>
    <xf numFmtId="0" fontId="8" fillId="0" borderId="5" xfId="36" applyFont="1" applyBorder="1" applyAlignment="1">
      <alignment horizontal="center"/>
    </xf>
    <xf numFmtId="0" fontId="8" fillId="0" borderId="6" xfId="36" applyFont="1" applyBorder="1" applyAlignment="1">
      <alignment horizontal="center"/>
    </xf>
    <xf numFmtId="0" fontId="8" fillId="0" borderId="7" xfId="36" applyFont="1" applyBorder="1" applyAlignment="1">
      <alignment horizontal="center"/>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21" xfId="36" applyFont="1" applyBorder="1" applyAlignment="1">
      <alignment horizontal="center" vertical="center"/>
    </xf>
    <xf numFmtId="0" fontId="8" fillId="0" borderId="0" xfId="36" applyFont="1" applyBorder="1" applyAlignment="1">
      <alignment horizontal="center" vertical="center"/>
    </xf>
    <xf numFmtId="0" fontId="8" fillId="0" borderId="23" xfId="36" applyFont="1" applyBorder="1" applyAlignment="1">
      <alignment horizontal="center" vertical="center"/>
    </xf>
    <xf numFmtId="14" fontId="4" fillId="0" borderId="5" xfId="0" applyNumberFormat="1" applyFont="1" applyFill="1" applyBorder="1" applyAlignment="1">
      <alignment vertical="center" wrapText="1"/>
    </xf>
    <xf numFmtId="14" fontId="4" fillId="0" borderId="6" xfId="0" applyNumberFormat="1" applyFont="1" applyFill="1" applyBorder="1" applyAlignment="1">
      <alignment vertical="center" wrapText="1"/>
    </xf>
    <xf numFmtId="14" fontId="4" fillId="0" borderId="7" xfId="0" applyNumberFormat="1" applyFont="1" applyFill="1" applyBorder="1" applyAlignment="1">
      <alignment vertical="center"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opLeftCell="A13" zoomScale="110" zoomScaleNormal="110" workbookViewId="0">
      <selection activeCell="C24" sqref="C24:C30"/>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0.7109375" style="6" customWidth="1"/>
    <col min="10" max="10" width="9.42578125" style="6" customWidth="1"/>
    <col min="11" max="11" width="20.28515625" style="6" customWidth="1"/>
    <col min="12" max="16384" width="9.140625" style="6"/>
  </cols>
  <sheetData>
    <row r="1" spans="1:11" x14ac:dyDescent="0.2">
      <c r="F1" s="7"/>
      <c r="K1" s="8" t="s">
        <v>65</v>
      </c>
    </row>
    <row r="2" spans="1:11" ht="11.25" customHeight="1" x14ac:dyDescent="0.2">
      <c r="A2" s="42"/>
      <c r="B2" s="43"/>
      <c r="C2" s="43"/>
      <c r="D2" s="43"/>
      <c r="E2" s="43" t="s">
        <v>132</v>
      </c>
      <c r="F2" s="44"/>
      <c r="G2" s="43"/>
      <c r="H2" s="43"/>
      <c r="I2" s="43"/>
      <c r="J2" s="43"/>
      <c r="K2" s="45"/>
    </row>
    <row r="3" spans="1:11" x14ac:dyDescent="0.2">
      <c r="A3" s="83" t="s">
        <v>130</v>
      </c>
      <c r="B3" s="83"/>
      <c r="C3" s="83"/>
      <c r="D3" s="83"/>
      <c r="E3" s="83"/>
      <c r="F3" s="83"/>
      <c r="G3" s="83"/>
      <c r="H3" s="83"/>
      <c r="I3" s="83"/>
      <c r="J3" s="83"/>
      <c r="K3" s="83"/>
    </row>
    <row r="4" spans="1:11" x14ac:dyDescent="0.2">
      <c r="A4" s="84" t="s">
        <v>5</v>
      </c>
      <c r="B4" s="84" t="s">
        <v>7</v>
      </c>
      <c r="C4" s="84" t="s">
        <v>8</v>
      </c>
      <c r="D4" s="84" t="s">
        <v>9</v>
      </c>
      <c r="E4" s="84" t="s">
        <v>10</v>
      </c>
      <c r="F4" s="84" t="s">
        <v>20</v>
      </c>
      <c r="G4" s="86" t="s">
        <v>11</v>
      </c>
      <c r="H4" s="87"/>
      <c r="I4" s="87"/>
      <c r="J4" s="88"/>
      <c r="K4" s="84" t="s">
        <v>2</v>
      </c>
    </row>
    <row r="5" spans="1:11" ht="60.75" customHeight="1" x14ac:dyDescent="0.2">
      <c r="A5" s="85"/>
      <c r="B5" s="85"/>
      <c r="C5" s="85"/>
      <c r="D5" s="85"/>
      <c r="E5" s="85"/>
      <c r="F5" s="85"/>
      <c r="G5" s="9" t="s">
        <v>12</v>
      </c>
      <c r="H5" s="9" t="s">
        <v>13</v>
      </c>
      <c r="I5" s="9" t="s">
        <v>3</v>
      </c>
      <c r="J5" s="9" t="s">
        <v>4</v>
      </c>
      <c r="K5" s="85"/>
    </row>
    <row r="6" spans="1:11" x14ac:dyDescent="0.2">
      <c r="A6" s="22">
        <v>1</v>
      </c>
      <c r="B6" s="10">
        <v>2</v>
      </c>
      <c r="C6" s="10">
        <v>3</v>
      </c>
      <c r="D6" s="10">
        <v>4</v>
      </c>
      <c r="E6" s="10">
        <v>5</v>
      </c>
      <c r="F6" s="10">
        <v>6</v>
      </c>
      <c r="G6" s="10">
        <v>7</v>
      </c>
      <c r="H6" s="10">
        <v>8</v>
      </c>
      <c r="I6" s="10">
        <v>9</v>
      </c>
      <c r="J6" s="10">
        <v>10</v>
      </c>
      <c r="K6" s="10">
        <v>11</v>
      </c>
    </row>
    <row r="7" spans="1:11" x14ac:dyDescent="0.2">
      <c r="A7" s="22"/>
      <c r="B7" s="10"/>
      <c r="C7" s="10"/>
      <c r="D7" s="10"/>
      <c r="E7" s="10"/>
      <c r="F7" s="10"/>
      <c r="G7" s="10"/>
      <c r="H7" s="10"/>
      <c r="I7" s="10"/>
      <c r="J7" s="10"/>
      <c r="K7" s="10"/>
    </row>
    <row r="8" spans="1:11" ht="22.5" customHeight="1" x14ac:dyDescent="0.2">
      <c r="A8" s="22" t="s">
        <v>131</v>
      </c>
      <c r="B8" s="78">
        <v>596</v>
      </c>
      <c r="C8" s="78" t="s">
        <v>14</v>
      </c>
      <c r="D8" s="78" t="s">
        <v>194</v>
      </c>
      <c r="E8" s="78" t="s">
        <v>86</v>
      </c>
      <c r="F8" s="11">
        <v>2012</v>
      </c>
      <c r="G8" s="78" t="s">
        <v>70</v>
      </c>
      <c r="H8" s="11" t="s">
        <v>24</v>
      </c>
      <c r="I8" s="22" t="s">
        <v>23</v>
      </c>
      <c r="J8" s="12">
        <v>0</v>
      </c>
      <c r="K8" s="81" t="s">
        <v>134</v>
      </c>
    </row>
    <row r="9" spans="1:11" ht="22.5" x14ac:dyDescent="0.2">
      <c r="A9" s="22" t="s">
        <v>35</v>
      </c>
      <c r="B9" s="79"/>
      <c r="C9" s="79"/>
      <c r="D9" s="79"/>
      <c r="E9" s="79"/>
      <c r="F9" s="22">
        <v>2013</v>
      </c>
      <c r="G9" s="79"/>
      <c r="H9" s="22" t="s">
        <v>27</v>
      </c>
      <c r="I9" s="13" t="s">
        <v>25</v>
      </c>
      <c r="J9" s="22">
        <v>0</v>
      </c>
      <c r="K9" s="82"/>
    </row>
    <row r="10" spans="1:11" ht="22.5" x14ac:dyDescent="0.2">
      <c r="A10" s="22" t="s">
        <v>40</v>
      </c>
      <c r="B10" s="79"/>
      <c r="C10" s="79"/>
      <c r="D10" s="79"/>
      <c r="E10" s="79"/>
      <c r="F10" s="22">
        <v>2014</v>
      </c>
      <c r="G10" s="79"/>
      <c r="H10" s="15" t="s">
        <v>71</v>
      </c>
      <c r="I10" s="13" t="s">
        <v>95</v>
      </c>
      <c r="J10" s="22" t="s">
        <v>96</v>
      </c>
      <c r="K10" s="82"/>
    </row>
    <row r="11" spans="1:11" ht="22.5" x14ac:dyDescent="0.2">
      <c r="A11" s="22" t="s">
        <v>41</v>
      </c>
      <c r="B11" s="79"/>
      <c r="C11" s="79"/>
      <c r="D11" s="79"/>
      <c r="E11" s="79"/>
      <c r="F11" s="22">
        <v>2015</v>
      </c>
      <c r="G11" s="79"/>
      <c r="H11" s="22" t="s">
        <v>71</v>
      </c>
      <c r="I11" s="13" t="s">
        <v>97</v>
      </c>
      <c r="J11" s="22" t="s">
        <v>74</v>
      </c>
      <c r="K11" s="82"/>
    </row>
    <row r="12" spans="1:11" ht="49.5" customHeight="1" x14ac:dyDescent="0.2">
      <c r="A12" s="22" t="s">
        <v>42</v>
      </c>
      <c r="B12" s="79"/>
      <c r="C12" s="79"/>
      <c r="D12" s="79"/>
      <c r="E12" s="79"/>
      <c r="F12" s="22">
        <v>2016</v>
      </c>
      <c r="G12" s="79"/>
      <c r="H12" s="22" t="s">
        <v>76</v>
      </c>
      <c r="I12" s="26" t="s">
        <v>135</v>
      </c>
      <c r="J12" s="27" t="s">
        <v>136</v>
      </c>
      <c r="K12" s="22" t="s">
        <v>133</v>
      </c>
    </row>
    <row r="13" spans="1:11" ht="12.75" customHeight="1" x14ac:dyDescent="0.2">
      <c r="A13" s="22" t="s">
        <v>43</v>
      </c>
      <c r="B13" s="79"/>
      <c r="C13" s="79"/>
      <c r="D13" s="79"/>
      <c r="E13" s="79"/>
      <c r="F13" s="22">
        <v>2017</v>
      </c>
      <c r="G13" s="79"/>
      <c r="H13" s="22" t="s">
        <v>82</v>
      </c>
      <c r="I13" s="13"/>
      <c r="J13" s="22"/>
      <c r="K13" s="22"/>
    </row>
    <row r="14" spans="1:11" ht="15" customHeight="1" x14ac:dyDescent="0.2">
      <c r="A14" s="22" t="s">
        <v>44</v>
      </c>
      <c r="B14" s="79"/>
      <c r="C14" s="79"/>
      <c r="D14" s="79"/>
      <c r="E14" s="79"/>
      <c r="F14" s="22">
        <v>2018</v>
      </c>
      <c r="G14" s="79"/>
      <c r="H14" s="22" t="s">
        <v>66</v>
      </c>
      <c r="I14" s="13"/>
      <c r="J14" s="22"/>
      <c r="K14" s="22"/>
    </row>
    <row r="15" spans="1:11" ht="15" customHeight="1" x14ac:dyDescent="0.2">
      <c r="A15" s="22" t="s">
        <v>45</v>
      </c>
      <c r="B15" s="79"/>
      <c r="C15" s="79"/>
      <c r="D15" s="79"/>
      <c r="E15" s="79"/>
      <c r="F15" s="22">
        <v>2019</v>
      </c>
      <c r="G15" s="79"/>
      <c r="H15" s="22" t="s">
        <v>66</v>
      </c>
      <c r="I15" s="13"/>
      <c r="J15" s="22"/>
      <c r="K15" s="22"/>
    </row>
    <row r="16" spans="1:11" ht="14.25" customHeight="1" x14ac:dyDescent="0.2">
      <c r="A16" s="22" t="s">
        <v>46</v>
      </c>
      <c r="B16" s="80"/>
      <c r="C16" s="80"/>
      <c r="D16" s="80"/>
      <c r="E16" s="80"/>
      <c r="F16" s="22">
        <v>2020</v>
      </c>
      <c r="G16" s="80"/>
      <c r="H16" s="22" t="s">
        <v>66</v>
      </c>
      <c r="I16" s="13"/>
      <c r="J16" s="22"/>
      <c r="K16" s="22"/>
    </row>
    <row r="17" spans="1:13" ht="22.5" x14ac:dyDescent="0.2">
      <c r="A17" s="22" t="s">
        <v>182</v>
      </c>
      <c r="B17" s="78">
        <v>596</v>
      </c>
      <c r="C17" s="78" t="s">
        <v>15</v>
      </c>
      <c r="D17" s="78" t="s">
        <v>16</v>
      </c>
      <c r="E17" s="78" t="s">
        <v>87</v>
      </c>
      <c r="F17" s="22">
        <v>2012</v>
      </c>
      <c r="G17" s="22">
        <v>25</v>
      </c>
      <c r="H17" s="22">
        <v>25</v>
      </c>
      <c r="I17" s="22">
        <v>30.3</v>
      </c>
      <c r="J17" s="20">
        <f>I17-H17</f>
        <v>5.3000000000000007</v>
      </c>
      <c r="K17" s="78" t="s">
        <v>22</v>
      </c>
    </row>
    <row r="18" spans="1:13" ht="17.25" customHeight="1" x14ac:dyDescent="0.2">
      <c r="A18" s="22" t="s">
        <v>33</v>
      </c>
      <c r="B18" s="79"/>
      <c r="C18" s="79"/>
      <c r="D18" s="79"/>
      <c r="E18" s="79"/>
      <c r="F18" s="22">
        <v>2013</v>
      </c>
      <c r="G18" s="22">
        <v>25</v>
      </c>
      <c r="H18" s="22">
        <v>25</v>
      </c>
      <c r="I18" s="22">
        <v>29</v>
      </c>
      <c r="J18" s="20">
        <f>I18-H18</f>
        <v>4</v>
      </c>
      <c r="K18" s="79"/>
    </row>
    <row r="19" spans="1:13" ht="15" customHeight="1" x14ac:dyDescent="0.2">
      <c r="A19" s="22" t="s">
        <v>34</v>
      </c>
      <c r="B19" s="79"/>
      <c r="C19" s="79"/>
      <c r="D19" s="79"/>
      <c r="E19" s="79"/>
      <c r="F19" s="22">
        <v>2014</v>
      </c>
      <c r="G19" s="22">
        <v>25</v>
      </c>
      <c r="H19" s="22">
        <v>25</v>
      </c>
      <c r="I19" s="22">
        <v>27.7</v>
      </c>
      <c r="J19" s="20">
        <f>I19-H19</f>
        <v>2.6999999999999993</v>
      </c>
      <c r="K19" s="80"/>
    </row>
    <row r="20" spans="1:13" ht="18" customHeight="1" x14ac:dyDescent="0.2">
      <c r="A20" s="22" t="s">
        <v>47</v>
      </c>
      <c r="B20" s="79"/>
      <c r="C20" s="79"/>
      <c r="D20" s="79"/>
      <c r="E20" s="79"/>
      <c r="F20" s="22">
        <v>2015</v>
      </c>
      <c r="G20" s="22">
        <v>27</v>
      </c>
      <c r="H20" s="22">
        <v>27</v>
      </c>
      <c r="I20" s="22">
        <v>26.4</v>
      </c>
      <c r="J20" s="22">
        <f>I20-H20</f>
        <v>-0.60000000000000142</v>
      </c>
      <c r="K20" s="22"/>
    </row>
    <row r="21" spans="1:13" ht="34.5" customHeight="1" x14ac:dyDescent="0.2">
      <c r="A21" s="22" t="s">
        <v>48</v>
      </c>
      <c r="B21" s="79"/>
      <c r="C21" s="79"/>
      <c r="D21" s="79"/>
      <c r="E21" s="79"/>
      <c r="F21" s="22">
        <v>2016</v>
      </c>
      <c r="G21" s="22">
        <v>27</v>
      </c>
      <c r="H21" s="22">
        <v>27</v>
      </c>
      <c r="I21" s="22" t="s">
        <v>90</v>
      </c>
      <c r="J21" s="22"/>
      <c r="K21" s="46" t="s">
        <v>139</v>
      </c>
    </row>
    <row r="22" spans="1:13" ht="21.75" customHeight="1" x14ac:dyDescent="0.2">
      <c r="A22" s="22" t="s">
        <v>49</v>
      </c>
      <c r="B22" s="79"/>
      <c r="C22" s="79"/>
      <c r="D22" s="79"/>
      <c r="E22" s="79"/>
      <c r="F22" s="22">
        <v>2017</v>
      </c>
      <c r="G22" s="22">
        <v>27</v>
      </c>
      <c r="H22" s="22">
        <v>27</v>
      </c>
      <c r="I22" s="22"/>
      <c r="J22" s="22"/>
      <c r="K22" s="22"/>
    </row>
    <row r="23" spans="1:13" ht="26.25" customHeight="1" x14ac:dyDescent="0.2">
      <c r="A23" s="22" t="s">
        <v>50</v>
      </c>
      <c r="B23" s="80"/>
      <c r="C23" s="80"/>
      <c r="D23" s="80"/>
      <c r="E23" s="80"/>
      <c r="F23" s="22">
        <v>2018</v>
      </c>
      <c r="G23" s="22">
        <v>27</v>
      </c>
      <c r="H23" s="22">
        <v>27</v>
      </c>
      <c r="I23" s="22"/>
      <c r="J23" s="22"/>
      <c r="K23" s="22"/>
    </row>
    <row r="24" spans="1:13" ht="33.75" customHeight="1" x14ac:dyDescent="0.2">
      <c r="A24" s="22" t="s">
        <v>183</v>
      </c>
      <c r="B24" s="78">
        <v>596</v>
      </c>
      <c r="C24" s="78" t="s">
        <v>17</v>
      </c>
      <c r="D24" s="78" t="s">
        <v>16</v>
      </c>
      <c r="E24" s="90" t="s">
        <v>88</v>
      </c>
      <c r="F24" s="11">
        <v>2012</v>
      </c>
      <c r="G24" s="78" t="s">
        <v>32</v>
      </c>
      <c r="H24" s="15">
        <v>102.9</v>
      </c>
      <c r="I24" s="22" t="s">
        <v>26</v>
      </c>
      <c r="J24" s="22">
        <v>0</v>
      </c>
      <c r="K24" s="22"/>
      <c r="M24" s="16"/>
    </row>
    <row r="25" spans="1:13" ht="46.5" customHeight="1" x14ac:dyDescent="0.2">
      <c r="A25" s="22" t="s">
        <v>36</v>
      </c>
      <c r="B25" s="79"/>
      <c r="C25" s="79"/>
      <c r="D25" s="79"/>
      <c r="E25" s="90"/>
      <c r="F25" s="22">
        <v>2013</v>
      </c>
      <c r="G25" s="79"/>
      <c r="H25" s="22" t="s">
        <v>78</v>
      </c>
      <c r="I25" s="22" t="s">
        <v>83</v>
      </c>
      <c r="J25" s="22">
        <v>-0.8</v>
      </c>
      <c r="K25" s="78" t="s">
        <v>0</v>
      </c>
    </row>
    <row r="26" spans="1:13" ht="45" x14ac:dyDescent="0.2">
      <c r="A26" s="22" t="s">
        <v>37</v>
      </c>
      <c r="B26" s="79"/>
      <c r="C26" s="79"/>
      <c r="D26" s="79"/>
      <c r="E26" s="90"/>
      <c r="F26" s="22">
        <v>2014</v>
      </c>
      <c r="G26" s="79"/>
      <c r="H26" s="22" t="s">
        <v>93</v>
      </c>
      <c r="I26" s="22" t="s">
        <v>94</v>
      </c>
      <c r="J26" s="22">
        <v>-1.8</v>
      </c>
      <c r="K26" s="79"/>
    </row>
    <row r="27" spans="1:13" ht="32.25" customHeight="1" x14ac:dyDescent="0.2">
      <c r="A27" s="22" t="s">
        <v>51</v>
      </c>
      <c r="B27" s="79"/>
      <c r="C27" s="79"/>
      <c r="D27" s="79"/>
      <c r="E27" s="90"/>
      <c r="F27" s="22">
        <v>2015</v>
      </c>
      <c r="G27" s="79"/>
      <c r="H27" s="22" t="s">
        <v>92</v>
      </c>
      <c r="I27" s="28" t="s">
        <v>89</v>
      </c>
      <c r="J27" s="22">
        <v>5.4</v>
      </c>
      <c r="K27" s="79"/>
    </row>
    <row r="28" spans="1:13" ht="32.25" customHeight="1" x14ac:dyDescent="0.2">
      <c r="A28" s="22" t="s">
        <v>52</v>
      </c>
      <c r="B28" s="79"/>
      <c r="C28" s="79"/>
      <c r="D28" s="79"/>
      <c r="E28" s="90"/>
      <c r="F28" s="22">
        <v>2016</v>
      </c>
      <c r="G28" s="79"/>
      <c r="H28" s="22" t="s">
        <v>29</v>
      </c>
      <c r="I28" s="22" t="s">
        <v>91</v>
      </c>
      <c r="J28" s="22">
        <v>-2</v>
      </c>
      <c r="K28" s="79"/>
    </row>
    <row r="29" spans="1:13" ht="17.25" customHeight="1" x14ac:dyDescent="0.2">
      <c r="A29" s="22" t="s">
        <v>53</v>
      </c>
      <c r="B29" s="79"/>
      <c r="C29" s="79"/>
      <c r="D29" s="79"/>
      <c r="E29" s="90"/>
      <c r="F29" s="22">
        <v>2017</v>
      </c>
      <c r="G29" s="79"/>
      <c r="H29" s="22" t="s">
        <v>30</v>
      </c>
      <c r="I29" s="22"/>
      <c r="J29" s="22"/>
      <c r="K29" s="79"/>
    </row>
    <row r="30" spans="1:13" ht="15" customHeight="1" x14ac:dyDescent="0.2">
      <c r="A30" s="22" t="s">
        <v>54</v>
      </c>
      <c r="B30" s="80"/>
      <c r="C30" s="80"/>
      <c r="D30" s="80"/>
      <c r="E30" s="90"/>
      <c r="F30" s="11">
        <v>2018</v>
      </c>
      <c r="G30" s="80"/>
      <c r="H30" s="22" t="s">
        <v>31</v>
      </c>
      <c r="I30" s="22"/>
      <c r="J30" s="22"/>
      <c r="K30" s="80"/>
    </row>
    <row r="31" spans="1:13" ht="15.75" customHeight="1" x14ac:dyDescent="0.2">
      <c r="A31" s="22" t="s">
        <v>184</v>
      </c>
      <c r="B31" s="78">
        <v>596</v>
      </c>
      <c r="C31" s="90" t="s">
        <v>18</v>
      </c>
      <c r="D31" s="90" t="s">
        <v>16</v>
      </c>
      <c r="E31" s="90" t="s">
        <v>193</v>
      </c>
      <c r="F31" s="11">
        <v>2012</v>
      </c>
      <c r="G31" s="90" t="s">
        <v>19</v>
      </c>
      <c r="H31" s="22">
        <v>102</v>
      </c>
      <c r="I31" s="22">
        <v>102</v>
      </c>
      <c r="J31" s="22">
        <v>0</v>
      </c>
      <c r="K31" s="22"/>
    </row>
    <row r="32" spans="1:13" s="3" customFormat="1" ht="58.5" customHeight="1" x14ac:dyDescent="0.2">
      <c r="A32" s="2" t="s">
        <v>38</v>
      </c>
      <c r="B32" s="79"/>
      <c r="C32" s="90"/>
      <c r="D32" s="90"/>
      <c r="E32" s="90"/>
      <c r="F32" s="11">
        <v>2013</v>
      </c>
      <c r="G32" s="90"/>
      <c r="H32" s="10" t="s">
        <v>28</v>
      </c>
      <c r="I32" s="19" t="s">
        <v>72</v>
      </c>
      <c r="J32" s="30">
        <v>-4</v>
      </c>
      <c r="K32" s="17"/>
    </row>
    <row r="33" spans="1:11" s="18" customFormat="1" ht="55.5" customHeight="1" x14ac:dyDescent="0.2">
      <c r="A33" s="2" t="s">
        <v>55</v>
      </c>
      <c r="B33" s="79"/>
      <c r="C33" s="90"/>
      <c r="D33" s="90"/>
      <c r="E33" s="90"/>
      <c r="F33" s="22">
        <v>2014</v>
      </c>
      <c r="G33" s="90"/>
      <c r="H33" s="10" t="s">
        <v>169</v>
      </c>
      <c r="I33" s="22" t="s">
        <v>73</v>
      </c>
      <c r="J33" s="21">
        <v>-9.6999999999999993</v>
      </c>
      <c r="K33" s="10" t="s">
        <v>67</v>
      </c>
    </row>
    <row r="34" spans="1:11" s="3" customFormat="1" ht="45" x14ac:dyDescent="0.2">
      <c r="A34" s="2" t="s">
        <v>56</v>
      </c>
      <c r="B34" s="79"/>
      <c r="C34" s="90"/>
      <c r="D34" s="90"/>
      <c r="E34" s="90"/>
      <c r="F34" s="22">
        <v>2015</v>
      </c>
      <c r="G34" s="90"/>
      <c r="H34" s="22" t="s">
        <v>79</v>
      </c>
      <c r="I34" s="29" t="s">
        <v>178</v>
      </c>
      <c r="J34" s="23">
        <v>-3.1</v>
      </c>
      <c r="K34" s="17"/>
    </row>
    <row r="35" spans="1:11" ht="45" x14ac:dyDescent="0.2">
      <c r="A35" s="2" t="s">
        <v>57</v>
      </c>
      <c r="B35" s="79"/>
      <c r="C35" s="90"/>
      <c r="D35" s="90"/>
      <c r="E35" s="90"/>
      <c r="F35" s="22">
        <v>2016</v>
      </c>
      <c r="G35" s="90"/>
      <c r="H35" s="25" t="s">
        <v>180</v>
      </c>
      <c r="I35" s="52" t="s">
        <v>179</v>
      </c>
      <c r="J35" s="23">
        <v>0.4</v>
      </c>
      <c r="K35" s="14"/>
    </row>
    <row r="36" spans="1:11" ht="45" x14ac:dyDescent="0.2">
      <c r="A36" s="2" t="s">
        <v>58</v>
      </c>
      <c r="B36" s="79"/>
      <c r="C36" s="90"/>
      <c r="D36" s="90"/>
      <c r="E36" s="90"/>
      <c r="F36" s="22">
        <v>2017</v>
      </c>
      <c r="G36" s="90"/>
      <c r="H36" s="24" t="s">
        <v>181</v>
      </c>
      <c r="I36" s="14"/>
      <c r="J36" s="14"/>
      <c r="K36" s="14"/>
    </row>
    <row r="37" spans="1:11" ht="19.5" customHeight="1" x14ac:dyDescent="0.2">
      <c r="A37" s="2" t="s">
        <v>59</v>
      </c>
      <c r="B37" s="80"/>
      <c r="C37" s="90"/>
      <c r="D37" s="90"/>
      <c r="E37" s="90"/>
      <c r="F37" s="22">
        <v>2018</v>
      </c>
      <c r="G37" s="90"/>
      <c r="H37" s="14"/>
      <c r="I37" s="14"/>
      <c r="J37" s="14"/>
      <c r="K37" s="14"/>
    </row>
    <row r="38" spans="1:11" s="4" customFormat="1" ht="12.75" x14ac:dyDescent="0.2">
      <c r="A38" s="4" t="s">
        <v>21</v>
      </c>
      <c r="F38" s="18"/>
    </row>
    <row r="39" spans="1:11" s="4" customFormat="1" ht="22.5" customHeight="1" x14ac:dyDescent="0.2">
      <c r="A39" s="89" t="s">
        <v>1</v>
      </c>
      <c r="B39" s="89"/>
      <c r="C39" s="89"/>
      <c r="D39" s="89"/>
      <c r="E39" s="89"/>
      <c r="F39" s="89"/>
      <c r="G39" s="89"/>
      <c r="H39" s="89"/>
      <c r="I39" s="89"/>
      <c r="J39" s="89"/>
      <c r="K39" s="89"/>
    </row>
    <row r="40" spans="1:11" s="4" customFormat="1" x14ac:dyDescent="0.2"/>
    <row r="41" spans="1:11" s="1" customFormat="1" ht="10.5" x14ac:dyDescent="0.15">
      <c r="K41" s="5"/>
    </row>
  </sheetData>
  <mergeCells count="32">
    <mergeCell ref="A39:K39"/>
    <mergeCell ref="C24:C30"/>
    <mergeCell ref="D24:D30"/>
    <mergeCell ref="E24:E30"/>
    <mergeCell ref="G24:G30"/>
    <mergeCell ref="G31:G37"/>
    <mergeCell ref="K25:K30"/>
    <mergeCell ref="B31:B37"/>
    <mergeCell ref="B24:B30"/>
    <mergeCell ref="C31:C37"/>
    <mergeCell ref="D31:D37"/>
    <mergeCell ref="E31:E37"/>
    <mergeCell ref="A3:K3"/>
    <mergeCell ref="A4:A5"/>
    <mergeCell ref="B4:B5"/>
    <mergeCell ref="C4:C5"/>
    <mergeCell ref="D4:D5"/>
    <mergeCell ref="E4:E5"/>
    <mergeCell ref="K4:K5"/>
    <mergeCell ref="G4:J4"/>
    <mergeCell ref="F4:F5"/>
    <mergeCell ref="B8:B16"/>
    <mergeCell ref="E8:E16"/>
    <mergeCell ref="K8:K11"/>
    <mergeCell ref="E17:E23"/>
    <mergeCell ref="B17:B23"/>
    <mergeCell ref="C17:C23"/>
    <mergeCell ref="K17:K19"/>
    <mergeCell ref="C8:C16"/>
    <mergeCell ref="D8:D16"/>
    <mergeCell ref="D17:D23"/>
    <mergeCell ref="G8:G16"/>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tabSelected="1" topLeftCell="C1" zoomScale="70" zoomScaleNormal="70" workbookViewId="0">
      <selection activeCell="M7" sqref="M7"/>
    </sheetView>
  </sheetViews>
  <sheetFormatPr defaultRowHeight="15" x14ac:dyDescent="0.25"/>
  <cols>
    <col min="1" max="1" width="4.42578125" style="31" customWidth="1"/>
    <col min="2" max="2" width="21.140625" style="31" customWidth="1"/>
    <col min="3" max="3" width="74.5703125" style="31" customWidth="1"/>
    <col min="4" max="4" width="10.7109375" style="31" customWidth="1"/>
    <col min="5" max="5" width="11.42578125" style="31" customWidth="1"/>
    <col min="6" max="6" width="16.42578125" style="31" customWidth="1"/>
    <col min="7" max="7" width="12.85546875" style="31" customWidth="1"/>
    <col min="8" max="8" width="15.5703125" style="31" customWidth="1"/>
    <col min="9" max="9" width="6.42578125" style="31" customWidth="1"/>
    <col min="10" max="10" width="7.140625" style="31" customWidth="1"/>
    <col min="11" max="11" width="16.7109375" style="31" customWidth="1"/>
    <col min="12" max="12" width="12.7109375" style="31" customWidth="1"/>
    <col min="13" max="13" width="11.42578125" style="31" customWidth="1"/>
    <col min="14" max="14" width="56.28515625" style="31" customWidth="1"/>
    <col min="15" max="16384" width="9.140625" style="31"/>
  </cols>
  <sheetData>
    <row r="1" spans="1:15" ht="31.5" customHeight="1" x14ac:dyDescent="0.25">
      <c r="A1" s="127" t="s">
        <v>185</v>
      </c>
      <c r="B1" s="128"/>
      <c r="C1" s="128"/>
      <c r="D1" s="128"/>
      <c r="E1" s="128"/>
      <c r="F1" s="128"/>
      <c r="G1" s="128"/>
      <c r="H1" s="128"/>
      <c r="I1" s="128"/>
      <c r="J1" s="128"/>
      <c r="K1" s="128"/>
      <c r="L1" s="128"/>
      <c r="M1" s="128"/>
      <c r="N1" s="129"/>
      <c r="O1" s="41"/>
    </row>
    <row r="2" spans="1:15" ht="15.75" customHeight="1" x14ac:dyDescent="0.25">
      <c r="A2" s="127" t="s">
        <v>130</v>
      </c>
      <c r="B2" s="128"/>
      <c r="C2" s="128"/>
      <c r="D2" s="128"/>
      <c r="E2" s="128"/>
      <c r="F2" s="128"/>
      <c r="G2" s="128"/>
      <c r="H2" s="128"/>
      <c r="I2" s="128"/>
      <c r="J2" s="128"/>
      <c r="K2" s="128"/>
      <c r="L2" s="128"/>
      <c r="M2" s="128"/>
      <c r="N2" s="129"/>
      <c r="O2" s="41"/>
    </row>
    <row r="3" spans="1:15" ht="15.75" x14ac:dyDescent="0.25">
      <c r="A3" s="130" t="s">
        <v>5</v>
      </c>
      <c r="B3" s="130" t="s">
        <v>129</v>
      </c>
      <c r="C3" s="130" t="s">
        <v>128</v>
      </c>
      <c r="D3" s="131" t="s">
        <v>127</v>
      </c>
      <c r="E3" s="132"/>
      <c r="F3" s="130" t="s">
        <v>126</v>
      </c>
      <c r="G3" s="130" t="s">
        <v>125</v>
      </c>
      <c r="H3" s="130" t="s">
        <v>124</v>
      </c>
      <c r="I3" s="130" t="s">
        <v>123</v>
      </c>
      <c r="J3" s="130"/>
      <c r="K3" s="130"/>
      <c r="L3" s="130"/>
      <c r="M3" s="130"/>
      <c r="N3" s="130" t="s">
        <v>122</v>
      </c>
      <c r="O3" s="40"/>
    </row>
    <row r="4" spans="1:15" ht="69" customHeight="1" x14ac:dyDescent="0.25">
      <c r="A4" s="130"/>
      <c r="B4" s="130"/>
      <c r="C4" s="130"/>
      <c r="D4" s="133"/>
      <c r="E4" s="134"/>
      <c r="F4" s="130"/>
      <c r="G4" s="130"/>
      <c r="H4" s="130"/>
      <c r="I4" s="130" t="s">
        <v>121</v>
      </c>
      <c r="J4" s="130"/>
      <c r="K4" s="130" t="s">
        <v>120</v>
      </c>
      <c r="L4" s="130"/>
      <c r="M4" s="135" t="s">
        <v>195</v>
      </c>
      <c r="N4" s="130"/>
      <c r="O4" s="40"/>
    </row>
    <row r="5" spans="1:15" ht="57" customHeight="1" x14ac:dyDescent="0.25">
      <c r="A5" s="130"/>
      <c r="B5" s="130"/>
      <c r="C5" s="130"/>
      <c r="D5" s="39" t="s">
        <v>119</v>
      </c>
      <c r="E5" s="39" t="s">
        <v>118</v>
      </c>
      <c r="F5" s="130"/>
      <c r="G5" s="130"/>
      <c r="H5" s="130"/>
      <c r="I5" s="39" t="s">
        <v>117</v>
      </c>
      <c r="J5" s="39" t="s">
        <v>116</v>
      </c>
      <c r="K5" s="39" t="s">
        <v>115</v>
      </c>
      <c r="L5" s="39" t="s">
        <v>114</v>
      </c>
      <c r="M5" s="135"/>
      <c r="N5" s="130"/>
      <c r="O5" s="32"/>
    </row>
    <row r="6" spans="1:15" x14ac:dyDescent="0.25">
      <c r="A6" s="38">
        <v>1</v>
      </c>
      <c r="B6" s="38">
        <v>2</v>
      </c>
      <c r="C6" s="38">
        <v>3</v>
      </c>
      <c r="D6" s="38">
        <v>4</v>
      </c>
      <c r="E6" s="38">
        <v>5</v>
      </c>
      <c r="F6" s="38">
        <v>6</v>
      </c>
      <c r="G6" s="38">
        <v>7</v>
      </c>
      <c r="H6" s="38">
        <v>8</v>
      </c>
      <c r="I6" s="38">
        <v>9</v>
      </c>
      <c r="J6" s="38">
        <v>10</v>
      </c>
      <c r="K6" s="38">
        <v>11</v>
      </c>
      <c r="L6" s="38">
        <v>12</v>
      </c>
      <c r="M6" s="38">
        <v>13</v>
      </c>
      <c r="N6" s="38">
        <v>14</v>
      </c>
      <c r="O6" s="32"/>
    </row>
    <row r="7" spans="1:15" ht="34.5" customHeight="1" x14ac:dyDescent="0.25">
      <c r="A7" s="93" t="s">
        <v>137</v>
      </c>
      <c r="B7" s="94"/>
      <c r="C7" s="94"/>
      <c r="D7" s="94"/>
      <c r="E7" s="94"/>
      <c r="F7" s="94"/>
      <c r="G7" s="95"/>
      <c r="H7" s="53" t="s">
        <v>113</v>
      </c>
      <c r="I7" s="35"/>
      <c r="J7" s="35"/>
      <c r="K7" s="68">
        <f>K30+K34+K38+K46+K50+K63+K67+K72</f>
        <v>331343.07</v>
      </c>
      <c r="L7" s="68">
        <f>L30+L34+L38+L46+L50+L63+L67+L72</f>
        <v>225755.95123999999</v>
      </c>
      <c r="M7" s="69">
        <f>L7/K7</f>
        <v>0.68133596770259897</v>
      </c>
      <c r="N7" s="63"/>
      <c r="O7" s="32"/>
    </row>
    <row r="8" spans="1:15" ht="26.25" customHeight="1" x14ac:dyDescent="0.25">
      <c r="A8" s="93" t="s">
        <v>6</v>
      </c>
      <c r="B8" s="94"/>
      <c r="C8" s="94"/>
      <c r="D8" s="94"/>
      <c r="E8" s="94"/>
      <c r="F8" s="94"/>
      <c r="G8" s="95"/>
      <c r="H8" s="36"/>
      <c r="I8" s="35"/>
      <c r="J8" s="35"/>
      <c r="K8" s="35"/>
      <c r="L8" s="35"/>
      <c r="M8" s="35"/>
      <c r="N8" s="63"/>
      <c r="O8" s="32"/>
    </row>
    <row r="9" spans="1:15" ht="46.5" customHeight="1" x14ac:dyDescent="0.25">
      <c r="A9" s="99" t="s">
        <v>75</v>
      </c>
      <c r="B9" s="100"/>
      <c r="C9" s="100"/>
      <c r="D9" s="100"/>
      <c r="E9" s="100"/>
      <c r="F9" s="100"/>
      <c r="G9" s="101"/>
      <c r="H9" s="53" t="s">
        <v>112</v>
      </c>
      <c r="I9" s="58" t="s">
        <v>77</v>
      </c>
      <c r="J9" s="58" t="s">
        <v>77</v>
      </c>
      <c r="K9" s="59">
        <v>0</v>
      </c>
      <c r="L9" s="59">
        <v>0</v>
      </c>
      <c r="M9" s="60">
        <v>0</v>
      </c>
      <c r="N9" s="63" t="s">
        <v>188</v>
      </c>
      <c r="O9" s="32"/>
    </row>
    <row r="10" spans="1:15" ht="204" customHeight="1" x14ac:dyDescent="0.25">
      <c r="A10" s="155" t="s">
        <v>60</v>
      </c>
      <c r="B10" s="96" t="s">
        <v>39</v>
      </c>
      <c r="C10" s="96" t="s">
        <v>199</v>
      </c>
      <c r="D10" s="124">
        <v>43100</v>
      </c>
      <c r="E10" s="124"/>
      <c r="F10" s="96" t="s">
        <v>196</v>
      </c>
      <c r="G10" s="159">
        <v>42979</v>
      </c>
      <c r="H10" s="36" t="s">
        <v>111</v>
      </c>
      <c r="I10" s="47" t="s">
        <v>77</v>
      </c>
      <c r="J10" s="47" t="s">
        <v>77</v>
      </c>
      <c r="K10" s="48">
        <v>0</v>
      </c>
      <c r="L10" s="48">
        <v>0</v>
      </c>
      <c r="M10" s="49">
        <v>0</v>
      </c>
      <c r="N10" s="70"/>
      <c r="O10" s="32"/>
    </row>
    <row r="11" spans="1:15" ht="25.5" x14ac:dyDescent="0.25">
      <c r="A11" s="145"/>
      <c r="B11" s="97"/>
      <c r="C11" s="97"/>
      <c r="D11" s="125"/>
      <c r="E11" s="125"/>
      <c r="F11" s="97"/>
      <c r="G11" s="122"/>
      <c r="H11" s="37" t="s">
        <v>110</v>
      </c>
      <c r="I11" s="47" t="s">
        <v>77</v>
      </c>
      <c r="J11" s="47" t="s">
        <v>77</v>
      </c>
      <c r="K11" s="48">
        <v>0</v>
      </c>
      <c r="L11" s="48">
        <v>0</v>
      </c>
      <c r="M11" s="49">
        <v>0</v>
      </c>
      <c r="N11" s="63"/>
      <c r="O11" s="32"/>
    </row>
    <row r="12" spans="1:15" ht="44.25" customHeight="1" x14ac:dyDescent="0.25">
      <c r="A12" s="146"/>
      <c r="B12" s="98"/>
      <c r="C12" s="98"/>
      <c r="D12" s="126"/>
      <c r="E12" s="126"/>
      <c r="F12" s="98"/>
      <c r="G12" s="123"/>
      <c r="H12" s="36" t="s">
        <v>109</v>
      </c>
      <c r="I12" s="47" t="s">
        <v>77</v>
      </c>
      <c r="J12" s="47" t="s">
        <v>77</v>
      </c>
      <c r="K12" s="48">
        <v>0</v>
      </c>
      <c r="L12" s="48">
        <v>0</v>
      </c>
      <c r="M12" s="49">
        <v>0</v>
      </c>
      <c r="N12" s="63"/>
      <c r="O12" s="32"/>
    </row>
    <row r="13" spans="1:15" ht="46.5" customHeight="1" x14ac:dyDescent="0.25">
      <c r="A13" s="99" t="s">
        <v>80</v>
      </c>
      <c r="B13" s="100"/>
      <c r="C13" s="100"/>
      <c r="D13" s="100"/>
      <c r="E13" s="100"/>
      <c r="F13" s="100"/>
      <c r="G13" s="101"/>
      <c r="H13" s="53" t="s">
        <v>112</v>
      </c>
      <c r="I13" s="58" t="s">
        <v>77</v>
      </c>
      <c r="J13" s="58" t="s">
        <v>77</v>
      </c>
      <c r="K13" s="59">
        <v>0</v>
      </c>
      <c r="L13" s="59">
        <v>0</v>
      </c>
      <c r="M13" s="60">
        <v>0</v>
      </c>
      <c r="N13" s="63" t="s">
        <v>188</v>
      </c>
      <c r="O13" s="32"/>
    </row>
    <row r="14" spans="1:15" ht="85.5" customHeight="1" x14ac:dyDescent="0.25">
      <c r="A14" s="155" t="s">
        <v>61</v>
      </c>
      <c r="B14" s="96" t="s">
        <v>39</v>
      </c>
      <c r="C14" s="96" t="s">
        <v>200</v>
      </c>
      <c r="D14" s="124">
        <v>43100</v>
      </c>
      <c r="E14" s="124"/>
      <c r="F14" s="96" t="s">
        <v>196</v>
      </c>
      <c r="G14" s="159">
        <v>42979</v>
      </c>
      <c r="H14" s="36" t="s">
        <v>111</v>
      </c>
      <c r="I14" s="47" t="s">
        <v>77</v>
      </c>
      <c r="J14" s="47" t="s">
        <v>77</v>
      </c>
      <c r="K14" s="48">
        <v>0</v>
      </c>
      <c r="L14" s="48">
        <v>0</v>
      </c>
      <c r="M14" s="49">
        <v>0</v>
      </c>
      <c r="N14" s="63"/>
      <c r="O14" s="32"/>
    </row>
    <row r="15" spans="1:15" ht="33" customHeight="1" x14ac:dyDescent="0.25">
      <c r="A15" s="145"/>
      <c r="B15" s="97"/>
      <c r="C15" s="97"/>
      <c r="D15" s="125"/>
      <c r="E15" s="125"/>
      <c r="F15" s="97"/>
      <c r="G15" s="122"/>
      <c r="H15" s="36" t="s">
        <v>110</v>
      </c>
      <c r="I15" s="47" t="s">
        <v>77</v>
      </c>
      <c r="J15" s="47" t="s">
        <v>77</v>
      </c>
      <c r="K15" s="48">
        <v>0</v>
      </c>
      <c r="L15" s="48">
        <v>0</v>
      </c>
      <c r="M15" s="49">
        <v>0</v>
      </c>
      <c r="N15" s="63"/>
      <c r="O15" s="32"/>
    </row>
    <row r="16" spans="1:15" ht="36.75" customHeight="1" x14ac:dyDescent="0.25">
      <c r="A16" s="146"/>
      <c r="B16" s="98"/>
      <c r="C16" s="98"/>
      <c r="D16" s="126"/>
      <c r="E16" s="126"/>
      <c r="F16" s="98"/>
      <c r="G16" s="123"/>
      <c r="H16" s="36" t="s">
        <v>109</v>
      </c>
      <c r="I16" s="47" t="s">
        <v>77</v>
      </c>
      <c r="J16" s="47" t="s">
        <v>77</v>
      </c>
      <c r="K16" s="48">
        <v>0</v>
      </c>
      <c r="L16" s="48">
        <v>0</v>
      </c>
      <c r="M16" s="49">
        <v>0</v>
      </c>
      <c r="N16" s="63"/>
      <c r="O16" s="32"/>
    </row>
    <row r="17" spans="1:15" ht="43.5" customHeight="1" x14ac:dyDescent="0.25">
      <c r="A17" s="99" t="s">
        <v>69</v>
      </c>
      <c r="B17" s="100"/>
      <c r="C17" s="100"/>
      <c r="D17" s="100"/>
      <c r="E17" s="100"/>
      <c r="F17" s="100"/>
      <c r="G17" s="101"/>
      <c r="H17" s="53" t="s">
        <v>112</v>
      </c>
      <c r="I17" s="58" t="s">
        <v>77</v>
      </c>
      <c r="J17" s="58" t="s">
        <v>77</v>
      </c>
      <c r="K17" s="59">
        <v>0</v>
      </c>
      <c r="L17" s="59">
        <v>0</v>
      </c>
      <c r="M17" s="60">
        <v>0</v>
      </c>
      <c r="N17" s="63" t="s">
        <v>188</v>
      </c>
      <c r="O17" s="32"/>
    </row>
    <row r="18" spans="1:15" ht="67.5" customHeight="1" x14ac:dyDescent="0.25">
      <c r="A18" s="155" t="s">
        <v>62</v>
      </c>
      <c r="B18" s="96" t="s">
        <v>39</v>
      </c>
      <c r="C18" s="96" t="s">
        <v>84</v>
      </c>
      <c r="D18" s="124">
        <v>43100</v>
      </c>
      <c r="E18" s="124"/>
      <c r="F18" s="96" t="s">
        <v>196</v>
      </c>
      <c r="G18" s="159">
        <v>42979</v>
      </c>
      <c r="H18" s="36" t="s">
        <v>111</v>
      </c>
      <c r="I18" s="47" t="s">
        <v>77</v>
      </c>
      <c r="J18" s="47" t="s">
        <v>77</v>
      </c>
      <c r="K18" s="48">
        <v>0</v>
      </c>
      <c r="L18" s="48">
        <v>0</v>
      </c>
      <c r="M18" s="49">
        <v>0</v>
      </c>
      <c r="N18" s="63"/>
      <c r="O18" s="32"/>
    </row>
    <row r="19" spans="1:15" ht="24.75" customHeight="1" x14ac:dyDescent="0.25">
      <c r="A19" s="145"/>
      <c r="B19" s="97"/>
      <c r="C19" s="97"/>
      <c r="D19" s="125"/>
      <c r="E19" s="125"/>
      <c r="F19" s="97"/>
      <c r="G19" s="122"/>
      <c r="H19" s="36" t="s">
        <v>110</v>
      </c>
      <c r="I19" s="47" t="s">
        <v>77</v>
      </c>
      <c r="J19" s="47" t="s">
        <v>77</v>
      </c>
      <c r="K19" s="48">
        <v>0</v>
      </c>
      <c r="L19" s="48">
        <v>0</v>
      </c>
      <c r="M19" s="49">
        <v>0</v>
      </c>
      <c r="N19" s="63"/>
      <c r="O19" s="32"/>
    </row>
    <row r="20" spans="1:15" ht="22.5" customHeight="1" x14ac:dyDescent="0.25">
      <c r="A20" s="146"/>
      <c r="B20" s="98"/>
      <c r="C20" s="98"/>
      <c r="D20" s="126"/>
      <c r="E20" s="126"/>
      <c r="F20" s="98"/>
      <c r="G20" s="123"/>
      <c r="H20" s="36" t="s">
        <v>109</v>
      </c>
      <c r="I20" s="47" t="s">
        <v>77</v>
      </c>
      <c r="J20" s="47" t="s">
        <v>77</v>
      </c>
      <c r="K20" s="48">
        <v>0</v>
      </c>
      <c r="L20" s="48">
        <v>0</v>
      </c>
      <c r="M20" s="49">
        <v>0</v>
      </c>
      <c r="N20" s="63"/>
      <c r="O20" s="32"/>
    </row>
    <row r="21" spans="1:15" ht="22.5" customHeight="1" x14ac:dyDescent="0.25">
      <c r="A21" s="99" t="s">
        <v>68</v>
      </c>
      <c r="B21" s="100"/>
      <c r="C21" s="100"/>
      <c r="D21" s="100"/>
      <c r="E21" s="100"/>
      <c r="F21" s="100"/>
      <c r="G21" s="101"/>
      <c r="H21" s="53" t="s">
        <v>112</v>
      </c>
      <c r="I21" s="58" t="s">
        <v>77</v>
      </c>
      <c r="J21" s="58" t="s">
        <v>77</v>
      </c>
      <c r="K21" s="59">
        <v>0</v>
      </c>
      <c r="L21" s="59">
        <v>0</v>
      </c>
      <c r="M21" s="60">
        <v>0</v>
      </c>
      <c r="N21" s="63" t="s">
        <v>188</v>
      </c>
      <c r="O21" s="32"/>
    </row>
    <row r="22" spans="1:15" ht="22.5" customHeight="1" x14ac:dyDescent="0.25">
      <c r="A22" s="155" t="s">
        <v>63</v>
      </c>
      <c r="B22" s="96" t="s">
        <v>39</v>
      </c>
      <c r="C22" s="96" t="s">
        <v>85</v>
      </c>
      <c r="D22" s="124">
        <v>43100</v>
      </c>
      <c r="E22" s="124"/>
      <c r="F22" s="96" t="s">
        <v>196</v>
      </c>
      <c r="G22" s="159">
        <v>42979</v>
      </c>
      <c r="H22" s="36" t="s">
        <v>111</v>
      </c>
      <c r="I22" s="47" t="s">
        <v>77</v>
      </c>
      <c r="J22" s="47" t="s">
        <v>77</v>
      </c>
      <c r="K22" s="48">
        <v>0</v>
      </c>
      <c r="L22" s="48">
        <v>0</v>
      </c>
      <c r="M22" s="49">
        <v>0</v>
      </c>
      <c r="N22" s="63"/>
      <c r="O22" s="32"/>
    </row>
    <row r="23" spans="1:15" ht="22.5" customHeight="1" x14ac:dyDescent="0.25">
      <c r="A23" s="145"/>
      <c r="B23" s="97"/>
      <c r="C23" s="97"/>
      <c r="D23" s="125"/>
      <c r="E23" s="125"/>
      <c r="F23" s="97"/>
      <c r="G23" s="122"/>
      <c r="H23" s="36" t="s">
        <v>110</v>
      </c>
      <c r="I23" s="47" t="s">
        <v>77</v>
      </c>
      <c r="J23" s="47" t="s">
        <v>77</v>
      </c>
      <c r="K23" s="48">
        <v>0</v>
      </c>
      <c r="L23" s="48">
        <v>0</v>
      </c>
      <c r="M23" s="49">
        <v>0</v>
      </c>
      <c r="N23" s="63"/>
      <c r="O23" s="32"/>
    </row>
    <row r="24" spans="1:15" ht="37.5" customHeight="1" x14ac:dyDescent="0.25">
      <c r="A24" s="146"/>
      <c r="B24" s="98"/>
      <c r="C24" s="98"/>
      <c r="D24" s="126"/>
      <c r="E24" s="126"/>
      <c r="F24" s="98"/>
      <c r="G24" s="123"/>
      <c r="H24" s="36" t="s">
        <v>109</v>
      </c>
      <c r="I24" s="47" t="s">
        <v>77</v>
      </c>
      <c r="J24" s="47" t="s">
        <v>77</v>
      </c>
      <c r="K24" s="48">
        <v>0</v>
      </c>
      <c r="L24" s="48">
        <v>0</v>
      </c>
      <c r="M24" s="49">
        <v>0</v>
      </c>
      <c r="N24" s="63"/>
      <c r="O24" s="32"/>
    </row>
    <row r="25" spans="1:15" ht="54" customHeight="1" x14ac:dyDescent="0.25">
      <c r="A25" s="99" t="s">
        <v>81</v>
      </c>
      <c r="B25" s="100"/>
      <c r="C25" s="100"/>
      <c r="D25" s="100"/>
      <c r="E25" s="100"/>
      <c r="F25" s="100"/>
      <c r="G25" s="101"/>
      <c r="H25" s="53" t="s">
        <v>112</v>
      </c>
      <c r="I25" s="58" t="s">
        <v>77</v>
      </c>
      <c r="J25" s="58" t="s">
        <v>77</v>
      </c>
      <c r="K25" s="59">
        <v>0</v>
      </c>
      <c r="L25" s="59">
        <v>0</v>
      </c>
      <c r="M25" s="60">
        <v>0</v>
      </c>
      <c r="N25" s="63"/>
      <c r="O25" s="32"/>
    </row>
    <row r="26" spans="1:15" ht="51.75" customHeight="1" x14ac:dyDescent="0.25">
      <c r="A26" s="155" t="s">
        <v>64</v>
      </c>
      <c r="B26" s="96" t="s">
        <v>39</v>
      </c>
      <c r="C26" s="96" t="s">
        <v>201</v>
      </c>
      <c r="D26" s="124">
        <v>43100</v>
      </c>
      <c r="E26" s="124"/>
      <c r="F26" s="96" t="s">
        <v>196</v>
      </c>
      <c r="G26" s="159">
        <v>42979</v>
      </c>
      <c r="H26" s="36" t="s">
        <v>111</v>
      </c>
      <c r="I26" s="47" t="s">
        <v>77</v>
      </c>
      <c r="J26" s="47" t="s">
        <v>77</v>
      </c>
      <c r="K26" s="48">
        <v>0</v>
      </c>
      <c r="L26" s="48">
        <v>0</v>
      </c>
      <c r="M26" s="49">
        <v>0</v>
      </c>
      <c r="N26" s="63"/>
      <c r="O26" s="32"/>
    </row>
    <row r="27" spans="1:15" ht="22.5" customHeight="1" x14ac:dyDescent="0.25">
      <c r="A27" s="145"/>
      <c r="B27" s="97"/>
      <c r="C27" s="97"/>
      <c r="D27" s="125"/>
      <c r="E27" s="125"/>
      <c r="F27" s="97"/>
      <c r="G27" s="122"/>
      <c r="H27" s="36" t="s">
        <v>110</v>
      </c>
      <c r="I27" s="47" t="s">
        <v>77</v>
      </c>
      <c r="J27" s="47" t="s">
        <v>77</v>
      </c>
      <c r="K27" s="48">
        <v>0</v>
      </c>
      <c r="L27" s="48">
        <v>0</v>
      </c>
      <c r="M27" s="49">
        <v>0</v>
      </c>
      <c r="N27" s="63"/>
      <c r="O27" s="32"/>
    </row>
    <row r="28" spans="1:15" ht="22.5" customHeight="1" x14ac:dyDescent="0.25">
      <c r="A28" s="146"/>
      <c r="B28" s="98"/>
      <c r="C28" s="98"/>
      <c r="D28" s="126"/>
      <c r="E28" s="126"/>
      <c r="F28" s="98"/>
      <c r="G28" s="123"/>
      <c r="H28" s="36" t="s">
        <v>109</v>
      </c>
      <c r="I28" s="47" t="s">
        <v>77</v>
      </c>
      <c r="J28" s="47" t="s">
        <v>77</v>
      </c>
      <c r="K28" s="48">
        <v>0</v>
      </c>
      <c r="L28" s="48">
        <v>0</v>
      </c>
      <c r="M28" s="49">
        <v>0</v>
      </c>
      <c r="N28" s="63"/>
      <c r="O28" s="32"/>
    </row>
    <row r="29" spans="1:15" ht="22.5" customHeight="1" x14ac:dyDescent="0.25">
      <c r="A29" s="93" t="s">
        <v>138</v>
      </c>
      <c r="B29" s="94"/>
      <c r="C29" s="94"/>
      <c r="D29" s="94"/>
      <c r="E29" s="94"/>
      <c r="F29" s="94"/>
      <c r="G29" s="95"/>
      <c r="H29" s="36"/>
      <c r="I29" s="35"/>
      <c r="J29" s="35"/>
      <c r="K29" s="35"/>
      <c r="L29" s="35"/>
      <c r="M29" s="35"/>
      <c r="N29" s="63"/>
      <c r="O29" s="32"/>
    </row>
    <row r="30" spans="1:15" ht="48" customHeight="1" x14ac:dyDescent="0.25">
      <c r="A30" s="115" t="s">
        <v>140</v>
      </c>
      <c r="B30" s="116"/>
      <c r="C30" s="116"/>
      <c r="D30" s="116"/>
      <c r="E30" s="116"/>
      <c r="F30" s="116"/>
      <c r="G30" s="117"/>
      <c r="H30" s="53" t="s">
        <v>112</v>
      </c>
      <c r="I30" s="58" t="s">
        <v>77</v>
      </c>
      <c r="J30" s="58" t="s">
        <v>77</v>
      </c>
      <c r="K30" s="62">
        <f>K31+K32+K33</f>
        <v>173877.67</v>
      </c>
      <c r="L30" s="62">
        <f>L31+L32+L33</f>
        <v>173877.67</v>
      </c>
      <c r="M30" s="60">
        <f>L30/K30</f>
        <v>1</v>
      </c>
      <c r="N30" s="63"/>
      <c r="O30" s="32"/>
    </row>
    <row r="31" spans="1:15" ht="30.75" customHeight="1" x14ac:dyDescent="0.25">
      <c r="A31" s="155" t="s">
        <v>60</v>
      </c>
      <c r="B31" s="112" t="s">
        <v>141</v>
      </c>
      <c r="C31" s="121" t="s">
        <v>142</v>
      </c>
      <c r="D31" s="159">
        <v>44196</v>
      </c>
      <c r="E31" s="102" t="s">
        <v>77</v>
      </c>
      <c r="F31" s="121" t="s">
        <v>143</v>
      </c>
      <c r="G31" s="105">
        <v>42979</v>
      </c>
      <c r="H31" s="36" t="s">
        <v>111</v>
      </c>
      <c r="I31" s="47"/>
      <c r="J31" s="47"/>
      <c r="K31" s="48">
        <v>173877.67</v>
      </c>
      <c r="L31" s="48">
        <v>173877.67</v>
      </c>
      <c r="M31" s="49">
        <f>L31/K31</f>
        <v>1</v>
      </c>
      <c r="N31" s="136" t="s">
        <v>205</v>
      </c>
      <c r="O31" s="32"/>
    </row>
    <row r="32" spans="1:15" ht="32.25" customHeight="1" x14ac:dyDescent="0.25">
      <c r="A32" s="145"/>
      <c r="B32" s="113"/>
      <c r="C32" s="122"/>
      <c r="D32" s="105"/>
      <c r="E32" s="103"/>
      <c r="F32" s="122"/>
      <c r="G32" s="105"/>
      <c r="H32" s="36" t="s">
        <v>110</v>
      </c>
      <c r="I32" s="47" t="s">
        <v>77</v>
      </c>
      <c r="J32" s="47" t="s">
        <v>77</v>
      </c>
      <c r="K32" s="48">
        <v>0</v>
      </c>
      <c r="L32" s="48">
        <v>0</v>
      </c>
      <c r="M32" s="49" t="s">
        <v>77</v>
      </c>
      <c r="N32" s="137"/>
      <c r="O32" s="32"/>
    </row>
    <row r="33" spans="1:15" ht="25.5" customHeight="1" x14ac:dyDescent="0.25">
      <c r="A33" s="146"/>
      <c r="B33" s="114"/>
      <c r="C33" s="123"/>
      <c r="D33" s="106"/>
      <c r="E33" s="104"/>
      <c r="F33" s="123"/>
      <c r="G33" s="106"/>
      <c r="H33" s="36" t="s">
        <v>109</v>
      </c>
      <c r="I33" s="47" t="s">
        <v>77</v>
      </c>
      <c r="J33" s="47" t="s">
        <v>77</v>
      </c>
      <c r="K33" s="48">
        <v>0</v>
      </c>
      <c r="L33" s="48">
        <v>0</v>
      </c>
      <c r="M33" s="49" t="s">
        <v>77</v>
      </c>
      <c r="N33" s="138"/>
      <c r="O33" s="32"/>
    </row>
    <row r="34" spans="1:15" ht="41.25" customHeight="1" x14ac:dyDescent="0.25">
      <c r="A34" s="115" t="s">
        <v>144</v>
      </c>
      <c r="B34" s="116"/>
      <c r="C34" s="116"/>
      <c r="D34" s="116"/>
      <c r="E34" s="116"/>
      <c r="F34" s="116"/>
      <c r="G34" s="117"/>
      <c r="H34" s="53" t="s">
        <v>112</v>
      </c>
      <c r="I34" s="58" t="s">
        <v>77</v>
      </c>
      <c r="J34" s="58" t="s">
        <v>77</v>
      </c>
      <c r="K34" s="62">
        <f>K35+K36+K37</f>
        <v>9990</v>
      </c>
      <c r="L34" s="62">
        <f>L35+L36+L37</f>
        <v>7175</v>
      </c>
      <c r="M34" s="60">
        <f>L34/K34</f>
        <v>0.71821821821821819</v>
      </c>
      <c r="N34" s="63"/>
      <c r="O34" s="32"/>
    </row>
    <row r="35" spans="1:15" ht="25.5" customHeight="1" x14ac:dyDescent="0.25">
      <c r="A35" s="155" t="s">
        <v>61</v>
      </c>
      <c r="B35" s="112" t="s">
        <v>141</v>
      </c>
      <c r="C35" s="102" t="s">
        <v>77</v>
      </c>
      <c r="D35" s="159">
        <v>44196</v>
      </c>
      <c r="E35" s="102" t="s">
        <v>77</v>
      </c>
      <c r="F35" s="121" t="s">
        <v>143</v>
      </c>
      <c r="G35" s="105">
        <v>42979</v>
      </c>
      <c r="H35" s="36" t="s">
        <v>111</v>
      </c>
      <c r="I35" s="47"/>
      <c r="J35" s="47"/>
      <c r="K35" s="48">
        <v>9990</v>
      </c>
      <c r="L35" s="48">
        <v>7175</v>
      </c>
      <c r="M35" s="49">
        <f>L35/K35</f>
        <v>0.71821821821821819</v>
      </c>
      <c r="N35" s="109" t="s">
        <v>203</v>
      </c>
      <c r="O35" s="32"/>
    </row>
    <row r="36" spans="1:15" ht="25.5" customHeight="1" x14ac:dyDescent="0.25">
      <c r="A36" s="145"/>
      <c r="B36" s="113"/>
      <c r="C36" s="103"/>
      <c r="D36" s="105"/>
      <c r="E36" s="103"/>
      <c r="F36" s="122"/>
      <c r="G36" s="105"/>
      <c r="H36" s="36" t="s">
        <v>110</v>
      </c>
      <c r="I36" s="47" t="s">
        <v>77</v>
      </c>
      <c r="J36" s="47" t="s">
        <v>77</v>
      </c>
      <c r="K36" s="48">
        <v>0</v>
      </c>
      <c r="L36" s="48">
        <v>0</v>
      </c>
      <c r="M36" s="49" t="s">
        <v>77</v>
      </c>
      <c r="N36" s="110"/>
      <c r="O36" s="32"/>
    </row>
    <row r="37" spans="1:15" ht="25.5" customHeight="1" x14ac:dyDescent="0.25">
      <c r="A37" s="146"/>
      <c r="B37" s="114"/>
      <c r="C37" s="104"/>
      <c r="D37" s="106"/>
      <c r="E37" s="104"/>
      <c r="F37" s="123"/>
      <c r="G37" s="106"/>
      <c r="H37" s="36" t="s">
        <v>109</v>
      </c>
      <c r="I37" s="47" t="s">
        <v>77</v>
      </c>
      <c r="J37" s="47" t="s">
        <v>77</v>
      </c>
      <c r="K37" s="48">
        <v>0</v>
      </c>
      <c r="L37" s="48">
        <v>0</v>
      </c>
      <c r="M37" s="49" t="s">
        <v>77</v>
      </c>
      <c r="N37" s="111"/>
      <c r="O37" s="32"/>
    </row>
    <row r="38" spans="1:15" ht="46.5" customHeight="1" x14ac:dyDescent="0.25">
      <c r="A38" s="115" t="s">
        <v>145</v>
      </c>
      <c r="B38" s="116"/>
      <c r="C38" s="116"/>
      <c r="D38" s="116"/>
      <c r="E38" s="116"/>
      <c r="F38" s="116"/>
      <c r="G38" s="117"/>
      <c r="H38" s="53" t="s">
        <v>112</v>
      </c>
      <c r="I38" s="58" t="s">
        <v>77</v>
      </c>
      <c r="J38" s="58" t="s">
        <v>77</v>
      </c>
      <c r="K38" s="62">
        <f>K39+K40+K41</f>
        <v>6697.4</v>
      </c>
      <c r="L38" s="62">
        <f>L39+L40+L41</f>
        <v>4561.3</v>
      </c>
      <c r="M38" s="60">
        <f>L38/K38</f>
        <v>0.68105533490608305</v>
      </c>
      <c r="N38" s="63"/>
      <c r="O38" s="32"/>
    </row>
    <row r="39" spans="1:15" ht="38.25" customHeight="1" x14ac:dyDescent="0.25">
      <c r="A39" s="155" t="s">
        <v>62</v>
      </c>
      <c r="B39" s="112" t="s">
        <v>141</v>
      </c>
      <c r="C39" s="102" t="s">
        <v>77</v>
      </c>
      <c r="D39" s="182">
        <v>44196</v>
      </c>
      <c r="E39" s="102" t="s">
        <v>77</v>
      </c>
      <c r="F39" s="121" t="s">
        <v>143</v>
      </c>
      <c r="G39" s="105">
        <v>42979</v>
      </c>
      <c r="H39" s="36" t="s">
        <v>111</v>
      </c>
      <c r="I39" s="47"/>
      <c r="J39" s="47"/>
      <c r="K39" s="48">
        <v>6697.4</v>
      </c>
      <c r="L39" s="48">
        <v>4561.3</v>
      </c>
      <c r="M39" s="49">
        <f>L39/K39</f>
        <v>0.68105533490608305</v>
      </c>
      <c r="N39" s="109" t="s">
        <v>204</v>
      </c>
      <c r="O39" s="32"/>
    </row>
    <row r="40" spans="1:15" ht="25.5" x14ac:dyDescent="0.25">
      <c r="A40" s="145"/>
      <c r="B40" s="113"/>
      <c r="C40" s="103"/>
      <c r="D40" s="183"/>
      <c r="E40" s="103"/>
      <c r="F40" s="122"/>
      <c r="G40" s="105"/>
      <c r="H40" s="36" t="s">
        <v>110</v>
      </c>
      <c r="I40" s="47" t="s">
        <v>77</v>
      </c>
      <c r="J40" s="47" t="s">
        <v>77</v>
      </c>
      <c r="K40" s="48">
        <v>0</v>
      </c>
      <c r="L40" s="48">
        <v>0</v>
      </c>
      <c r="M40" s="49" t="s">
        <v>77</v>
      </c>
      <c r="N40" s="110"/>
      <c r="O40" s="32"/>
    </row>
    <row r="41" spans="1:15" ht="38.25" x14ac:dyDescent="0.25">
      <c r="A41" s="146"/>
      <c r="B41" s="114"/>
      <c r="C41" s="104"/>
      <c r="D41" s="184"/>
      <c r="E41" s="104"/>
      <c r="F41" s="123"/>
      <c r="G41" s="106"/>
      <c r="H41" s="36" t="s">
        <v>109</v>
      </c>
      <c r="I41" s="47" t="s">
        <v>77</v>
      </c>
      <c r="J41" s="47" t="s">
        <v>77</v>
      </c>
      <c r="K41" s="48">
        <v>0</v>
      </c>
      <c r="L41" s="48">
        <v>0</v>
      </c>
      <c r="M41" s="49" t="s">
        <v>77</v>
      </c>
      <c r="N41" s="111"/>
      <c r="O41" s="32"/>
    </row>
    <row r="42" spans="1:15" ht="44.25" customHeight="1" x14ac:dyDescent="0.25">
      <c r="A42" s="115" t="s">
        <v>147</v>
      </c>
      <c r="B42" s="116"/>
      <c r="C42" s="116"/>
      <c r="D42" s="116"/>
      <c r="E42" s="116"/>
      <c r="F42" s="116"/>
      <c r="G42" s="117"/>
      <c r="H42" s="53" t="s">
        <v>112</v>
      </c>
      <c r="I42" s="58" t="s">
        <v>77</v>
      </c>
      <c r="J42" s="58" t="s">
        <v>77</v>
      </c>
      <c r="K42" s="62">
        <f>K43+K44+K45</f>
        <v>0</v>
      </c>
      <c r="L42" s="62">
        <f>L43+L44+L45</f>
        <v>0</v>
      </c>
      <c r="M42" s="60" t="s">
        <v>77</v>
      </c>
      <c r="N42" s="63"/>
      <c r="O42" s="32"/>
    </row>
    <row r="43" spans="1:15" ht="45.75" customHeight="1" x14ac:dyDescent="0.25">
      <c r="A43" s="155" t="s">
        <v>63</v>
      </c>
      <c r="B43" s="112" t="s">
        <v>141</v>
      </c>
      <c r="C43" s="102" t="s">
        <v>77</v>
      </c>
      <c r="D43" s="182">
        <v>44196</v>
      </c>
      <c r="E43" s="102" t="s">
        <v>77</v>
      </c>
      <c r="F43" s="121" t="s">
        <v>143</v>
      </c>
      <c r="G43" s="105">
        <v>42979</v>
      </c>
      <c r="H43" s="36" t="s">
        <v>111</v>
      </c>
      <c r="I43" s="47"/>
      <c r="J43" s="47"/>
      <c r="K43" s="48">
        <v>0</v>
      </c>
      <c r="L43" s="48">
        <v>0</v>
      </c>
      <c r="M43" s="49" t="s">
        <v>77</v>
      </c>
      <c r="N43" s="109" t="s">
        <v>203</v>
      </c>
      <c r="O43" s="32"/>
    </row>
    <row r="44" spans="1:15" ht="24" customHeight="1" x14ac:dyDescent="0.25">
      <c r="A44" s="145"/>
      <c r="B44" s="113"/>
      <c r="C44" s="103"/>
      <c r="D44" s="183"/>
      <c r="E44" s="103"/>
      <c r="F44" s="122"/>
      <c r="G44" s="105"/>
      <c r="H44" s="36" t="s">
        <v>110</v>
      </c>
      <c r="I44" s="47" t="s">
        <v>77</v>
      </c>
      <c r="J44" s="47" t="s">
        <v>77</v>
      </c>
      <c r="K44" s="48">
        <v>0</v>
      </c>
      <c r="L44" s="48">
        <v>0</v>
      </c>
      <c r="M44" s="49" t="s">
        <v>77</v>
      </c>
      <c r="N44" s="110"/>
      <c r="O44" s="32"/>
    </row>
    <row r="45" spans="1:15" ht="38.25" x14ac:dyDescent="0.25">
      <c r="A45" s="146"/>
      <c r="B45" s="114"/>
      <c r="C45" s="104"/>
      <c r="D45" s="184"/>
      <c r="E45" s="104"/>
      <c r="F45" s="123"/>
      <c r="G45" s="106"/>
      <c r="H45" s="36" t="s">
        <v>109</v>
      </c>
      <c r="I45" s="47" t="s">
        <v>77</v>
      </c>
      <c r="J45" s="47" t="s">
        <v>77</v>
      </c>
      <c r="K45" s="48">
        <v>0</v>
      </c>
      <c r="L45" s="48">
        <v>0</v>
      </c>
      <c r="M45" s="49" t="s">
        <v>77</v>
      </c>
      <c r="N45" s="111"/>
      <c r="O45" s="32"/>
    </row>
    <row r="46" spans="1:15" ht="42.75" customHeight="1" x14ac:dyDescent="0.25">
      <c r="A46" s="115" t="s">
        <v>148</v>
      </c>
      <c r="B46" s="116"/>
      <c r="C46" s="116"/>
      <c r="D46" s="116"/>
      <c r="E46" s="116"/>
      <c r="F46" s="116"/>
      <c r="G46" s="117"/>
      <c r="H46" s="53" t="s">
        <v>112</v>
      </c>
      <c r="I46" s="58" t="s">
        <v>77</v>
      </c>
      <c r="J46" s="58" t="s">
        <v>77</v>
      </c>
      <c r="K46" s="62">
        <f>K47+K48+K49</f>
        <v>1082.9000000000001</v>
      </c>
      <c r="L46" s="62">
        <f>L47+L48+L49</f>
        <v>0</v>
      </c>
      <c r="M46" s="60">
        <f>L46/K46</f>
        <v>0</v>
      </c>
      <c r="N46" s="63"/>
      <c r="O46" s="32"/>
    </row>
    <row r="47" spans="1:15" ht="38.25" x14ac:dyDescent="0.25">
      <c r="A47" s="155" t="s">
        <v>64</v>
      </c>
      <c r="B47" s="112" t="s">
        <v>141</v>
      </c>
      <c r="C47" s="102" t="s">
        <v>77</v>
      </c>
      <c r="D47" s="182">
        <v>44196</v>
      </c>
      <c r="E47" s="102" t="s">
        <v>77</v>
      </c>
      <c r="F47" s="121" t="s">
        <v>143</v>
      </c>
      <c r="G47" s="105">
        <v>42979</v>
      </c>
      <c r="H47" s="36" t="s">
        <v>111</v>
      </c>
      <c r="I47" s="47"/>
      <c r="J47" s="47"/>
      <c r="K47" s="48">
        <v>1082.9000000000001</v>
      </c>
      <c r="L47" s="48">
        <v>0</v>
      </c>
      <c r="M47" s="49">
        <f>L47/K47</f>
        <v>0</v>
      </c>
      <c r="N47" s="109" t="s">
        <v>203</v>
      </c>
      <c r="O47" s="32"/>
    </row>
    <row r="48" spans="1:15" ht="40.5" customHeight="1" x14ac:dyDescent="0.25">
      <c r="A48" s="145"/>
      <c r="B48" s="113"/>
      <c r="C48" s="103"/>
      <c r="D48" s="183"/>
      <c r="E48" s="103"/>
      <c r="F48" s="122"/>
      <c r="G48" s="105"/>
      <c r="H48" s="36" t="s">
        <v>110</v>
      </c>
      <c r="I48" s="47" t="s">
        <v>77</v>
      </c>
      <c r="J48" s="47" t="s">
        <v>77</v>
      </c>
      <c r="K48" s="48">
        <v>0</v>
      </c>
      <c r="L48" s="48">
        <v>0</v>
      </c>
      <c r="M48" s="49"/>
      <c r="N48" s="110"/>
      <c r="O48" s="32"/>
    </row>
    <row r="49" spans="1:15" ht="38.25" x14ac:dyDescent="0.25">
      <c r="A49" s="146"/>
      <c r="B49" s="114"/>
      <c r="C49" s="104"/>
      <c r="D49" s="184"/>
      <c r="E49" s="104"/>
      <c r="F49" s="123"/>
      <c r="G49" s="106"/>
      <c r="H49" s="36" t="s">
        <v>109</v>
      </c>
      <c r="I49" s="47" t="s">
        <v>77</v>
      </c>
      <c r="J49" s="47" t="s">
        <v>77</v>
      </c>
      <c r="K49" s="50">
        <v>0</v>
      </c>
      <c r="L49" s="50">
        <v>0</v>
      </c>
      <c r="M49" s="49"/>
      <c r="N49" s="111"/>
      <c r="O49" s="32"/>
    </row>
    <row r="50" spans="1:15" ht="45" customHeight="1" x14ac:dyDescent="0.25">
      <c r="A50" s="115" t="s">
        <v>149</v>
      </c>
      <c r="B50" s="116"/>
      <c r="C50" s="116"/>
      <c r="D50" s="116"/>
      <c r="E50" s="116"/>
      <c r="F50" s="116"/>
      <c r="G50" s="117"/>
      <c r="H50" s="53" t="s">
        <v>112</v>
      </c>
      <c r="I50" s="58" t="s">
        <v>77</v>
      </c>
      <c r="J50" s="58" t="s">
        <v>77</v>
      </c>
      <c r="K50" s="62">
        <f>K51+K52+K53</f>
        <v>25997.7</v>
      </c>
      <c r="L50" s="62">
        <f>L51+L52+L53</f>
        <v>21444.58124</v>
      </c>
      <c r="M50" s="60">
        <f>L50/K50</f>
        <v>0.82486455494139865</v>
      </c>
      <c r="N50" s="63"/>
      <c r="O50" s="32"/>
    </row>
    <row r="51" spans="1:15" ht="38.25" x14ac:dyDescent="0.25">
      <c r="A51" s="155" t="s">
        <v>161</v>
      </c>
      <c r="B51" s="112" t="s">
        <v>141</v>
      </c>
      <c r="C51" s="102" t="s">
        <v>77</v>
      </c>
      <c r="D51" s="159">
        <v>44196</v>
      </c>
      <c r="E51" s="102" t="s">
        <v>77</v>
      </c>
      <c r="F51" s="121" t="s">
        <v>143</v>
      </c>
      <c r="G51" s="105">
        <v>42979</v>
      </c>
      <c r="H51" s="36" t="s">
        <v>111</v>
      </c>
      <c r="I51" s="47"/>
      <c r="J51" s="47"/>
      <c r="K51" s="48">
        <f>103990.8/4</f>
        <v>25997.7</v>
      </c>
      <c r="L51" s="48">
        <v>21444.58124</v>
      </c>
      <c r="M51" s="49">
        <f>L51/K51</f>
        <v>0.82486455494139865</v>
      </c>
      <c r="N51" s="109" t="s">
        <v>203</v>
      </c>
      <c r="O51" s="32"/>
    </row>
    <row r="52" spans="1:15" ht="25.5" x14ac:dyDescent="0.25">
      <c r="A52" s="145"/>
      <c r="B52" s="113"/>
      <c r="C52" s="103"/>
      <c r="D52" s="105"/>
      <c r="E52" s="103"/>
      <c r="F52" s="122"/>
      <c r="G52" s="105"/>
      <c r="H52" s="36" t="s">
        <v>110</v>
      </c>
      <c r="I52" s="47" t="s">
        <v>77</v>
      </c>
      <c r="J52" s="47" t="s">
        <v>77</v>
      </c>
      <c r="K52" s="48">
        <v>0</v>
      </c>
      <c r="L52" s="48">
        <v>0</v>
      </c>
      <c r="M52" s="49">
        <v>0</v>
      </c>
      <c r="N52" s="110"/>
      <c r="O52" s="32"/>
    </row>
    <row r="53" spans="1:15" ht="38.25" x14ac:dyDescent="0.25">
      <c r="A53" s="146"/>
      <c r="B53" s="114"/>
      <c r="C53" s="104"/>
      <c r="D53" s="106"/>
      <c r="E53" s="104"/>
      <c r="F53" s="123"/>
      <c r="G53" s="106"/>
      <c r="H53" s="36" t="s">
        <v>109</v>
      </c>
      <c r="I53" s="47" t="s">
        <v>77</v>
      </c>
      <c r="J53" s="47" t="s">
        <v>77</v>
      </c>
      <c r="K53" s="48">
        <v>0</v>
      </c>
      <c r="L53" s="48">
        <v>0</v>
      </c>
      <c r="M53" s="49">
        <v>0</v>
      </c>
      <c r="N53" s="111"/>
      <c r="O53" s="32"/>
    </row>
    <row r="54" spans="1:15" ht="47.25" customHeight="1" x14ac:dyDescent="0.25">
      <c r="A54" s="139" t="s">
        <v>150</v>
      </c>
      <c r="B54" s="140"/>
      <c r="C54" s="140"/>
      <c r="D54" s="140"/>
      <c r="E54" s="140"/>
      <c r="F54" s="140"/>
      <c r="G54" s="141"/>
      <c r="H54" s="53" t="s">
        <v>112</v>
      </c>
      <c r="I54" s="58" t="s">
        <v>77</v>
      </c>
      <c r="J54" s="58" t="s">
        <v>77</v>
      </c>
      <c r="K54" s="59">
        <v>0</v>
      </c>
      <c r="L54" s="59">
        <v>0</v>
      </c>
      <c r="M54" s="60">
        <v>0</v>
      </c>
      <c r="N54" s="63"/>
      <c r="O54" s="32"/>
    </row>
    <row r="55" spans="1:15" ht="80.25" customHeight="1" x14ac:dyDescent="0.25">
      <c r="A55" s="155" t="s">
        <v>162</v>
      </c>
      <c r="B55" s="121" t="s">
        <v>151</v>
      </c>
      <c r="C55" s="121" t="s">
        <v>152</v>
      </c>
      <c r="D55" s="159">
        <v>42825</v>
      </c>
      <c r="E55" s="159" t="s">
        <v>153</v>
      </c>
      <c r="F55" s="121" t="s">
        <v>143</v>
      </c>
      <c r="G55" s="105">
        <v>42979</v>
      </c>
      <c r="H55" s="36" t="s">
        <v>111</v>
      </c>
      <c r="I55" s="47" t="s">
        <v>77</v>
      </c>
      <c r="J55" s="47" t="s">
        <v>77</v>
      </c>
      <c r="K55" s="48">
        <v>0</v>
      </c>
      <c r="L55" s="48">
        <v>0</v>
      </c>
      <c r="M55" s="49">
        <v>0</v>
      </c>
      <c r="N55" s="156" t="s">
        <v>154</v>
      </c>
      <c r="O55" s="32"/>
    </row>
    <row r="56" spans="1:15" ht="27.75" customHeight="1" x14ac:dyDescent="0.25">
      <c r="A56" s="145"/>
      <c r="B56" s="122"/>
      <c r="C56" s="122"/>
      <c r="D56" s="105"/>
      <c r="E56" s="105"/>
      <c r="F56" s="122"/>
      <c r="G56" s="105"/>
      <c r="H56" s="36" t="s">
        <v>110</v>
      </c>
      <c r="I56" s="47" t="s">
        <v>77</v>
      </c>
      <c r="J56" s="47" t="s">
        <v>77</v>
      </c>
      <c r="K56" s="48">
        <v>0</v>
      </c>
      <c r="L56" s="48">
        <v>0</v>
      </c>
      <c r="M56" s="49">
        <v>0</v>
      </c>
      <c r="N56" s="157"/>
      <c r="O56" s="32"/>
    </row>
    <row r="57" spans="1:15" ht="38.25" x14ac:dyDescent="0.25">
      <c r="A57" s="146"/>
      <c r="B57" s="123"/>
      <c r="C57" s="123"/>
      <c r="D57" s="106"/>
      <c r="E57" s="106"/>
      <c r="F57" s="123"/>
      <c r="G57" s="106"/>
      <c r="H57" s="36" t="s">
        <v>109</v>
      </c>
      <c r="I57" s="47" t="s">
        <v>77</v>
      </c>
      <c r="J57" s="47" t="s">
        <v>77</v>
      </c>
      <c r="K57" s="48">
        <v>0</v>
      </c>
      <c r="L57" s="48">
        <v>0</v>
      </c>
      <c r="M57" s="49">
        <v>0</v>
      </c>
      <c r="N57" s="158"/>
      <c r="O57" s="32"/>
    </row>
    <row r="58" spans="1:15" ht="43.5" customHeight="1" x14ac:dyDescent="0.25">
      <c r="A58" s="139" t="s">
        <v>155</v>
      </c>
      <c r="B58" s="140"/>
      <c r="C58" s="140"/>
      <c r="D58" s="140"/>
      <c r="E58" s="140"/>
      <c r="F58" s="140"/>
      <c r="G58" s="141"/>
      <c r="H58" s="53" t="s">
        <v>112</v>
      </c>
      <c r="I58" s="58" t="s">
        <v>77</v>
      </c>
      <c r="J58" s="58" t="s">
        <v>77</v>
      </c>
      <c r="K58" s="59">
        <v>0</v>
      </c>
      <c r="L58" s="59">
        <v>0</v>
      </c>
      <c r="M58" s="60">
        <v>0</v>
      </c>
      <c r="N58" s="63"/>
      <c r="O58" s="32"/>
    </row>
    <row r="59" spans="1:15" ht="70.5" customHeight="1" x14ac:dyDescent="0.25">
      <c r="A59" s="155" t="s">
        <v>163</v>
      </c>
      <c r="B59" s="121" t="s">
        <v>156</v>
      </c>
      <c r="C59" s="121" t="s">
        <v>157</v>
      </c>
      <c r="D59" s="159">
        <v>43465</v>
      </c>
      <c r="E59" s="159" t="s">
        <v>153</v>
      </c>
      <c r="F59" s="121" t="s">
        <v>143</v>
      </c>
      <c r="G59" s="105">
        <v>42979</v>
      </c>
      <c r="H59" s="36" t="s">
        <v>111</v>
      </c>
      <c r="I59" s="47" t="s">
        <v>77</v>
      </c>
      <c r="J59" s="47" t="s">
        <v>77</v>
      </c>
      <c r="K59" s="48">
        <v>0</v>
      </c>
      <c r="L59" s="48">
        <v>0</v>
      </c>
      <c r="M59" s="49">
        <v>0</v>
      </c>
      <c r="N59" s="142" t="s">
        <v>202</v>
      </c>
      <c r="O59" s="32"/>
    </row>
    <row r="60" spans="1:15" ht="43.5" customHeight="1" x14ac:dyDescent="0.25">
      <c r="A60" s="145"/>
      <c r="B60" s="122"/>
      <c r="C60" s="122"/>
      <c r="D60" s="105"/>
      <c r="E60" s="105"/>
      <c r="F60" s="122"/>
      <c r="G60" s="105"/>
      <c r="H60" s="36" t="s">
        <v>110</v>
      </c>
      <c r="I60" s="47" t="s">
        <v>77</v>
      </c>
      <c r="J60" s="47" t="s">
        <v>77</v>
      </c>
      <c r="K60" s="48">
        <v>0</v>
      </c>
      <c r="L60" s="48">
        <v>0</v>
      </c>
      <c r="M60" s="49">
        <v>0</v>
      </c>
      <c r="N60" s="143"/>
      <c r="O60" s="32"/>
    </row>
    <row r="61" spans="1:15" ht="141" customHeight="1" x14ac:dyDescent="0.25">
      <c r="A61" s="146"/>
      <c r="B61" s="123"/>
      <c r="C61" s="123"/>
      <c r="D61" s="106"/>
      <c r="E61" s="106"/>
      <c r="F61" s="123"/>
      <c r="G61" s="106"/>
      <c r="H61" s="36" t="s">
        <v>109</v>
      </c>
      <c r="I61" s="47" t="s">
        <v>77</v>
      </c>
      <c r="J61" s="47" t="s">
        <v>77</v>
      </c>
      <c r="K61" s="48">
        <v>0</v>
      </c>
      <c r="L61" s="48">
        <v>0</v>
      </c>
      <c r="M61" s="49">
        <v>0</v>
      </c>
      <c r="N61" s="144"/>
      <c r="O61" s="32"/>
    </row>
    <row r="62" spans="1:15" ht="27.75" customHeight="1" x14ac:dyDescent="0.25">
      <c r="A62" s="93" t="s">
        <v>158</v>
      </c>
      <c r="B62" s="94"/>
      <c r="C62" s="94"/>
      <c r="D62" s="94"/>
      <c r="E62" s="94"/>
      <c r="F62" s="94"/>
      <c r="G62" s="95"/>
      <c r="H62" s="36"/>
      <c r="I62" s="35"/>
      <c r="J62" s="35"/>
      <c r="K62" s="35"/>
      <c r="L62" s="35"/>
      <c r="M62" s="35"/>
      <c r="N62" s="63"/>
      <c r="O62" s="32"/>
    </row>
    <row r="63" spans="1:15" ht="45.75" customHeight="1" x14ac:dyDescent="0.25">
      <c r="A63" s="166" t="s">
        <v>160</v>
      </c>
      <c r="B63" s="167"/>
      <c r="C63" s="167"/>
      <c r="D63" s="167"/>
      <c r="E63" s="167"/>
      <c r="F63" s="167"/>
      <c r="G63" s="168"/>
      <c r="H63" s="53" t="s">
        <v>112</v>
      </c>
      <c r="I63" s="58" t="s">
        <v>77</v>
      </c>
      <c r="J63" s="58" t="s">
        <v>77</v>
      </c>
      <c r="K63" s="64">
        <v>8697.4</v>
      </c>
      <c r="L63" s="64">
        <v>6697.4</v>
      </c>
      <c r="M63" s="69">
        <f>L63/K63</f>
        <v>0.77004622070963735</v>
      </c>
      <c r="N63" s="63"/>
      <c r="O63" s="32"/>
    </row>
    <row r="64" spans="1:15" ht="69" customHeight="1" x14ac:dyDescent="0.25">
      <c r="A64" s="155" t="s">
        <v>60</v>
      </c>
      <c r="B64" s="96" t="s">
        <v>141</v>
      </c>
      <c r="C64" s="121" t="s">
        <v>164</v>
      </c>
      <c r="D64" s="124">
        <v>43100</v>
      </c>
      <c r="E64" s="124"/>
      <c r="F64" s="96" t="s">
        <v>166</v>
      </c>
      <c r="G64" s="105">
        <v>42979</v>
      </c>
      <c r="H64" s="36" t="s">
        <v>111</v>
      </c>
      <c r="I64" s="35" t="s">
        <v>153</v>
      </c>
      <c r="J64" s="35" t="s">
        <v>153</v>
      </c>
      <c r="K64" s="65">
        <v>8697.4</v>
      </c>
      <c r="L64" s="65">
        <v>6697.4</v>
      </c>
      <c r="M64" s="75">
        <v>0.77</v>
      </c>
      <c r="N64" s="109" t="s">
        <v>146</v>
      </c>
    </row>
    <row r="65" spans="1:16" ht="40.5" customHeight="1" x14ac:dyDescent="0.25">
      <c r="A65" s="145"/>
      <c r="B65" s="97"/>
      <c r="C65" s="122"/>
      <c r="D65" s="125"/>
      <c r="E65" s="125"/>
      <c r="F65" s="97"/>
      <c r="G65" s="105"/>
      <c r="H65" s="37" t="s">
        <v>110</v>
      </c>
      <c r="I65" s="47" t="s">
        <v>77</v>
      </c>
      <c r="J65" s="47" t="s">
        <v>77</v>
      </c>
      <c r="K65" s="48">
        <v>0</v>
      </c>
      <c r="L65" s="48">
        <v>0</v>
      </c>
      <c r="M65" s="49">
        <v>0</v>
      </c>
      <c r="N65" s="110"/>
    </row>
    <row r="66" spans="1:16" ht="61.5" customHeight="1" x14ac:dyDescent="0.25">
      <c r="A66" s="146"/>
      <c r="B66" s="98"/>
      <c r="C66" s="123"/>
      <c r="D66" s="126"/>
      <c r="E66" s="126"/>
      <c r="F66" s="98"/>
      <c r="G66" s="106"/>
      <c r="H66" s="36" t="s">
        <v>109</v>
      </c>
      <c r="I66" s="47" t="s">
        <v>77</v>
      </c>
      <c r="J66" s="47" t="s">
        <v>77</v>
      </c>
      <c r="K66" s="48">
        <v>0</v>
      </c>
      <c r="L66" s="48">
        <v>0</v>
      </c>
      <c r="M66" s="49">
        <v>0</v>
      </c>
      <c r="N66" s="111"/>
    </row>
    <row r="67" spans="1:16" ht="42.75" customHeight="1" x14ac:dyDescent="0.25">
      <c r="A67" s="169" t="s">
        <v>186</v>
      </c>
      <c r="B67" s="167"/>
      <c r="C67" s="167"/>
      <c r="D67" s="167"/>
      <c r="E67" s="167"/>
      <c r="F67" s="167"/>
      <c r="G67" s="168"/>
      <c r="H67" s="53" t="s">
        <v>112</v>
      </c>
      <c r="I67" s="61" t="s">
        <v>77</v>
      </c>
      <c r="J67" s="61" t="s">
        <v>77</v>
      </c>
      <c r="K67" s="64">
        <v>5000</v>
      </c>
      <c r="L67" s="64">
        <v>0</v>
      </c>
      <c r="M67" s="64">
        <v>0</v>
      </c>
      <c r="N67" s="63"/>
    </row>
    <row r="68" spans="1:16" ht="63.75" customHeight="1" x14ac:dyDescent="0.25">
      <c r="A68" s="155" t="s">
        <v>159</v>
      </c>
      <c r="B68" s="96" t="s">
        <v>141</v>
      </c>
      <c r="C68" s="121" t="s">
        <v>165</v>
      </c>
      <c r="D68" s="124">
        <v>43100</v>
      </c>
      <c r="E68" s="124"/>
      <c r="F68" s="96" t="s">
        <v>166</v>
      </c>
      <c r="G68" s="105">
        <v>42979</v>
      </c>
      <c r="H68" s="36" t="s">
        <v>111</v>
      </c>
      <c r="I68" s="35" t="s">
        <v>153</v>
      </c>
      <c r="J68" s="35" t="s">
        <v>153</v>
      </c>
      <c r="K68" s="65">
        <v>5000</v>
      </c>
      <c r="L68" s="65">
        <v>0</v>
      </c>
      <c r="M68" s="65">
        <v>0</v>
      </c>
      <c r="N68" s="63" t="s">
        <v>167</v>
      </c>
      <c r="P68" s="51"/>
    </row>
    <row r="69" spans="1:16" ht="39" customHeight="1" x14ac:dyDescent="0.25">
      <c r="A69" s="145"/>
      <c r="B69" s="97"/>
      <c r="C69" s="122"/>
      <c r="D69" s="125"/>
      <c r="E69" s="125"/>
      <c r="F69" s="97"/>
      <c r="G69" s="105"/>
      <c r="H69" s="37" t="s">
        <v>110</v>
      </c>
      <c r="I69" s="47" t="s">
        <v>77</v>
      </c>
      <c r="J69" s="47" t="s">
        <v>77</v>
      </c>
      <c r="K69" s="48">
        <v>0</v>
      </c>
      <c r="L69" s="48">
        <v>0</v>
      </c>
      <c r="M69" s="49">
        <v>0</v>
      </c>
      <c r="N69" s="63"/>
    </row>
    <row r="70" spans="1:16" ht="99" customHeight="1" x14ac:dyDescent="0.25">
      <c r="A70" s="146"/>
      <c r="B70" s="98"/>
      <c r="C70" s="123"/>
      <c r="D70" s="126"/>
      <c r="E70" s="126"/>
      <c r="F70" s="98"/>
      <c r="G70" s="106"/>
      <c r="H70" s="36" t="s">
        <v>109</v>
      </c>
      <c r="I70" s="47" t="s">
        <v>77</v>
      </c>
      <c r="J70" s="47" t="s">
        <v>77</v>
      </c>
      <c r="K70" s="48">
        <v>0</v>
      </c>
      <c r="L70" s="48">
        <v>0</v>
      </c>
      <c r="M70" s="49">
        <v>0</v>
      </c>
      <c r="N70" s="63"/>
    </row>
    <row r="71" spans="1:16" ht="38.25" customHeight="1" x14ac:dyDescent="0.25">
      <c r="A71" s="160" t="s">
        <v>168</v>
      </c>
      <c r="B71" s="161"/>
      <c r="C71" s="161"/>
      <c r="D71" s="161"/>
      <c r="E71" s="161"/>
      <c r="F71" s="161"/>
      <c r="G71" s="162"/>
      <c r="H71" s="36"/>
      <c r="I71" s="35"/>
      <c r="J71" s="35"/>
      <c r="K71" s="35"/>
      <c r="L71" s="35"/>
      <c r="M71" s="35"/>
      <c r="N71" s="63"/>
    </row>
    <row r="72" spans="1:16" ht="40.5" customHeight="1" x14ac:dyDescent="0.25">
      <c r="A72" s="170" t="s">
        <v>170</v>
      </c>
      <c r="B72" s="171"/>
      <c r="C72" s="171"/>
      <c r="D72" s="171"/>
      <c r="E72" s="171"/>
      <c r="F72" s="171"/>
      <c r="G72" s="172"/>
      <c r="H72" s="53" t="s">
        <v>112</v>
      </c>
      <c r="I72" s="58" t="s">
        <v>77</v>
      </c>
      <c r="J72" s="58" t="s">
        <v>77</v>
      </c>
      <c r="K72" s="64">
        <v>100000</v>
      </c>
      <c r="L72" s="66">
        <v>12000</v>
      </c>
      <c r="M72" s="76">
        <f>L72/K72</f>
        <v>0.12</v>
      </c>
      <c r="N72" s="63"/>
    </row>
    <row r="73" spans="1:16" ht="61.5" customHeight="1" x14ac:dyDescent="0.25">
      <c r="A73" s="145" t="s">
        <v>60</v>
      </c>
      <c r="B73" s="96" t="s">
        <v>197</v>
      </c>
      <c r="C73" s="147" t="s">
        <v>206</v>
      </c>
      <c r="D73" s="149">
        <v>43100</v>
      </c>
      <c r="E73" s="151"/>
      <c r="F73" s="153" t="s">
        <v>143</v>
      </c>
      <c r="G73" s="105">
        <v>42979</v>
      </c>
      <c r="H73" s="57" t="s">
        <v>171</v>
      </c>
      <c r="I73" s="56">
        <v>0</v>
      </c>
      <c r="J73" s="56">
        <v>0</v>
      </c>
      <c r="K73" s="67">
        <v>100000</v>
      </c>
      <c r="L73" s="74">
        <v>12000</v>
      </c>
      <c r="M73" s="77">
        <f>L73/K73</f>
        <v>0.12</v>
      </c>
      <c r="N73" s="63" t="s">
        <v>187</v>
      </c>
    </row>
    <row r="74" spans="1:16" ht="44.25" customHeight="1" x14ac:dyDescent="0.25">
      <c r="A74" s="145"/>
      <c r="B74" s="97"/>
      <c r="C74" s="147"/>
      <c r="D74" s="149"/>
      <c r="E74" s="151"/>
      <c r="F74" s="153"/>
      <c r="G74" s="105"/>
      <c r="H74" s="37" t="s">
        <v>110</v>
      </c>
      <c r="I74" s="47" t="s">
        <v>77</v>
      </c>
      <c r="J74" s="47" t="s">
        <v>77</v>
      </c>
      <c r="K74" s="48">
        <v>0</v>
      </c>
      <c r="L74" s="48">
        <v>0</v>
      </c>
      <c r="M74" s="49">
        <v>0</v>
      </c>
      <c r="N74" s="63"/>
    </row>
    <row r="75" spans="1:16" ht="90.75" customHeight="1" x14ac:dyDescent="0.25">
      <c r="A75" s="146"/>
      <c r="B75" s="98"/>
      <c r="C75" s="148"/>
      <c r="D75" s="150"/>
      <c r="E75" s="152"/>
      <c r="F75" s="154"/>
      <c r="G75" s="106"/>
      <c r="H75" s="36" t="s">
        <v>109</v>
      </c>
      <c r="I75" s="47" t="s">
        <v>77</v>
      </c>
      <c r="J75" s="47" t="s">
        <v>77</v>
      </c>
      <c r="K75" s="48">
        <v>0</v>
      </c>
      <c r="L75" s="48">
        <v>0</v>
      </c>
      <c r="M75" s="49">
        <v>0</v>
      </c>
      <c r="N75" s="63"/>
    </row>
    <row r="76" spans="1:16" ht="50.25" customHeight="1" x14ac:dyDescent="0.25">
      <c r="A76" s="163"/>
      <c r="B76" s="164"/>
      <c r="C76" s="164"/>
      <c r="D76" s="164"/>
      <c r="E76" s="164"/>
      <c r="F76" s="164"/>
      <c r="G76" s="165"/>
      <c r="H76" s="53" t="s">
        <v>112</v>
      </c>
      <c r="I76" s="58" t="s">
        <v>77</v>
      </c>
      <c r="J76" s="58" t="s">
        <v>77</v>
      </c>
      <c r="K76" s="59">
        <v>0</v>
      </c>
      <c r="L76" s="59">
        <v>0</v>
      </c>
      <c r="M76" s="60">
        <v>0</v>
      </c>
      <c r="N76" s="63"/>
    </row>
    <row r="77" spans="1:16" ht="167.25" customHeight="1" x14ac:dyDescent="0.25">
      <c r="A77" s="155" t="s">
        <v>61</v>
      </c>
      <c r="B77" s="96" t="s">
        <v>172</v>
      </c>
      <c r="C77" s="121" t="s">
        <v>207</v>
      </c>
      <c r="D77" s="124">
        <v>43100</v>
      </c>
      <c r="E77" s="124"/>
      <c r="F77" s="96" t="s">
        <v>174</v>
      </c>
      <c r="G77" s="124">
        <v>42979</v>
      </c>
      <c r="H77" s="36" t="s">
        <v>111</v>
      </c>
      <c r="I77" s="47" t="s">
        <v>77</v>
      </c>
      <c r="J77" s="47" t="s">
        <v>77</v>
      </c>
      <c r="K77" s="48">
        <v>0</v>
      </c>
      <c r="L77" s="48">
        <v>0</v>
      </c>
      <c r="M77" s="49">
        <v>0</v>
      </c>
      <c r="N77" s="71" t="s">
        <v>173</v>
      </c>
    </row>
    <row r="78" spans="1:16" ht="27.75" customHeight="1" x14ac:dyDescent="0.25">
      <c r="A78" s="145"/>
      <c r="B78" s="97"/>
      <c r="C78" s="122"/>
      <c r="D78" s="125"/>
      <c r="E78" s="125"/>
      <c r="F78" s="97"/>
      <c r="G78" s="125"/>
      <c r="H78" s="37" t="s">
        <v>110</v>
      </c>
      <c r="I78" s="47" t="s">
        <v>77</v>
      </c>
      <c r="J78" s="47" t="s">
        <v>77</v>
      </c>
      <c r="K78" s="48">
        <v>0</v>
      </c>
      <c r="L78" s="48">
        <v>0</v>
      </c>
      <c r="M78" s="49">
        <v>0</v>
      </c>
      <c r="N78" s="63"/>
    </row>
    <row r="79" spans="1:16" ht="48.75" customHeight="1" x14ac:dyDescent="0.25">
      <c r="A79" s="146"/>
      <c r="B79" s="98"/>
      <c r="C79" s="123"/>
      <c r="D79" s="126"/>
      <c r="E79" s="126"/>
      <c r="F79" s="98"/>
      <c r="G79" s="126"/>
      <c r="H79" s="36" t="s">
        <v>109</v>
      </c>
      <c r="I79" s="47" t="s">
        <v>77</v>
      </c>
      <c r="J79" s="47" t="s">
        <v>77</v>
      </c>
      <c r="K79" s="48">
        <v>0</v>
      </c>
      <c r="L79" s="48">
        <v>0</v>
      </c>
      <c r="M79" s="49">
        <v>0</v>
      </c>
      <c r="N79" s="63"/>
    </row>
    <row r="80" spans="1:16" s="54" customFormat="1" ht="58.5" customHeight="1" x14ac:dyDescent="0.25">
      <c r="A80" s="34"/>
      <c r="B80" s="108" t="s">
        <v>177</v>
      </c>
      <c r="C80" s="108"/>
      <c r="D80" s="108"/>
      <c r="E80" s="108"/>
      <c r="F80" s="108"/>
      <c r="G80" s="108"/>
      <c r="H80" s="53" t="s">
        <v>112</v>
      </c>
      <c r="I80" s="58" t="s">
        <v>77</v>
      </c>
      <c r="J80" s="58" t="s">
        <v>77</v>
      </c>
      <c r="K80" s="59">
        <v>0</v>
      </c>
      <c r="L80" s="59">
        <v>0</v>
      </c>
      <c r="M80" s="60">
        <v>0</v>
      </c>
      <c r="N80" s="63"/>
    </row>
    <row r="81" spans="1:14" s="54" customFormat="1" ht="152.25" customHeight="1" x14ac:dyDescent="0.25">
      <c r="A81" s="179" t="s">
        <v>62</v>
      </c>
      <c r="B81" s="96" t="s">
        <v>175</v>
      </c>
      <c r="C81" s="176" t="s">
        <v>208</v>
      </c>
      <c r="D81" s="124">
        <v>43100</v>
      </c>
      <c r="E81" s="173"/>
      <c r="F81" s="173"/>
      <c r="G81" s="124">
        <v>42979</v>
      </c>
      <c r="H81" s="36" t="s">
        <v>111</v>
      </c>
      <c r="I81" s="47" t="s">
        <v>77</v>
      </c>
      <c r="J81" s="47" t="s">
        <v>77</v>
      </c>
      <c r="K81" s="48">
        <v>0</v>
      </c>
      <c r="L81" s="48">
        <v>0</v>
      </c>
      <c r="M81" s="49">
        <v>0</v>
      </c>
      <c r="N81" s="72" t="s">
        <v>176</v>
      </c>
    </row>
    <row r="82" spans="1:14" s="54" customFormat="1" ht="82.5" customHeight="1" x14ac:dyDescent="0.25">
      <c r="A82" s="180"/>
      <c r="B82" s="97"/>
      <c r="C82" s="177"/>
      <c r="D82" s="125"/>
      <c r="E82" s="174"/>
      <c r="F82" s="174"/>
      <c r="G82" s="125"/>
      <c r="H82" s="36" t="s">
        <v>110</v>
      </c>
      <c r="I82" s="47" t="s">
        <v>77</v>
      </c>
      <c r="J82" s="47" t="s">
        <v>77</v>
      </c>
      <c r="K82" s="48">
        <v>0</v>
      </c>
      <c r="L82" s="48">
        <v>0</v>
      </c>
      <c r="M82" s="49">
        <v>0</v>
      </c>
      <c r="N82" s="63"/>
    </row>
    <row r="83" spans="1:14" ht="44.25" customHeight="1" x14ac:dyDescent="0.25">
      <c r="A83" s="181"/>
      <c r="B83" s="73"/>
      <c r="C83" s="178"/>
      <c r="D83" s="126"/>
      <c r="E83" s="175"/>
      <c r="F83" s="175"/>
      <c r="G83" s="126"/>
      <c r="H83" s="55" t="s">
        <v>109</v>
      </c>
      <c r="I83" s="47" t="s">
        <v>77</v>
      </c>
      <c r="J83" s="47" t="s">
        <v>77</v>
      </c>
      <c r="K83" s="48">
        <v>0</v>
      </c>
      <c r="L83" s="48">
        <v>0</v>
      </c>
      <c r="M83" s="49">
        <v>0</v>
      </c>
      <c r="N83" s="63"/>
    </row>
    <row r="84" spans="1:14" ht="30.75" customHeight="1" x14ac:dyDescent="0.25">
      <c r="A84" s="118" t="s">
        <v>198</v>
      </c>
      <c r="B84" s="119"/>
      <c r="C84" s="120"/>
      <c r="D84" s="120"/>
      <c r="E84" s="120"/>
      <c r="F84" s="120"/>
      <c r="G84" s="107"/>
      <c r="H84" s="107"/>
      <c r="I84" s="107"/>
      <c r="J84" s="107"/>
      <c r="K84" s="107"/>
      <c r="L84" s="107"/>
      <c r="M84" s="107"/>
      <c r="N84" s="107"/>
    </row>
    <row r="85" spans="1:14" ht="21" customHeight="1" x14ac:dyDescent="0.25">
      <c r="A85" s="34"/>
      <c r="B85" s="34"/>
      <c r="C85" s="34"/>
      <c r="D85" s="34"/>
      <c r="E85" s="34"/>
      <c r="F85" s="34"/>
      <c r="G85" s="34"/>
      <c r="H85" s="34"/>
      <c r="I85" s="34"/>
      <c r="J85" s="34"/>
      <c r="K85" s="34"/>
      <c r="L85" s="34"/>
      <c r="M85" s="34"/>
      <c r="N85" s="34"/>
    </row>
    <row r="86" spans="1:14" ht="16.5" customHeight="1" x14ac:dyDescent="0.25">
      <c r="A86" s="92" t="s">
        <v>108</v>
      </c>
      <c r="B86" s="92"/>
      <c r="C86" s="92"/>
      <c r="D86" s="92"/>
      <c r="E86" s="92"/>
      <c r="F86" s="92"/>
      <c r="G86" s="92"/>
      <c r="H86" s="92"/>
      <c r="I86" s="92"/>
      <c r="J86" s="92"/>
      <c r="K86" s="92"/>
      <c r="L86" s="92"/>
      <c r="M86" s="92"/>
      <c r="N86" s="92"/>
    </row>
    <row r="87" spans="1:14" x14ac:dyDescent="0.25">
      <c r="A87" s="33"/>
      <c r="B87" s="33"/>
      <c r="C87" s="33"/>
      <c r="D87" s="33"/>
      <c r="E87" s="33"/>
      <c r="F87" s="33"/>
      <c r="G87" s="33"/>
      <c r="H87" s="33"/>
      <c r="I87" s="33"/>
      <c r="J87" s="33"/>
      <c r="K87" s="33"/>
      <c r="L87" s="33"/>
      <c r="M87" s="33"/>
      <c r="N87" s="33"/>
    </row>
    <row r="88" spans="1:14" ht="21.75" customHeight="1" x14ac:dyDescent="0.25">
      <c r="A88" s="92" t="s">
        <v>107</v>
      </c>
      <c r="B88" s="92"/>
      <c r="C88" s="92"/>
      <c r="D88" s="92"/>
      <c r="E88" s="92"/>
      <c r="F88" s="92"/>
      <c r="G88" s="92"/>
      <c r="H88" s="92"/>
      <c r="I88" s="92"/>
      <c r="J88" s="92"/>
      <c r="K88" s="92"/>
      <c r="L88" s="92"/>
      <c r="M88" s="92"/>
      <c r="N88" s="92"/>
    </row>
    <row r="89" spans="1:14" x14ac:dyDescent="0.25">
      <c r="A89" s="32"/>
      <c r="B89" s="32"/>
      <c r="C89" s="32"/>
      <c r="D89" s="32"/>
      <c r="E89" s="32"/>
      <c r="F89" s="32"/>
      <c r="G89" s="32"/>
      <c r="H89" s="32"/>
      <c r="I89" s="32"/>
      <c r="J89" s="32"/>
      <c r="K89" s="32"/>
      <c r="L89" s="32"/>
      <c r="M89" s="32"/>
      <c r="N89" s="32"/>
    </row>
    <row r="90" spans="1:14" ht="19.5" customHeight="1" x14ac:dyDescent="0.25">
      <c r="A90" s="92" t="s">
        <v>189</v>
      </c>
      <c r="B90" s="92"/>
      <c r="C90" s="92"/>
      <c r="D90" s="92"/>
      <c r="E90" s="92"/>
      <c r="F90" s="92"/>
      <c r="G90" s="92"/>
      <c r="H90" s="92"/>
      <c r="I90" s="92"/>
      <c r="J90" s="92"/>
      <c r="K90" s="92"/>
      <c r="L90" s="92"/>
      <c r="M90" s="92"/>
      <c r="N90" s="92"/>
    </row>
    <row r="91" spans="1:14" x14ac:dyDescent="0.25">
      <c r="A91" s="32"/>
      <c r="B91" s="32"/>
      <c r="C91" s="32"/>
      <c r="D91" s="32"/>
      <c r="E91" s="32"/>
      <c r="F91" s="32"/>
      <c r="G91" s="32"/>
      <c r="H91" s="32"/>
      <c r="I91" s="32"/>
      <c r="J91" s="32"/>
      <c r="K91" s="32"/>
      <c r="L91" s="32"/>
      <c r="M91" s="32"/>
      <c r="N91" s="32"/>
    </row>
    <row r="92" spans="1:14" ht="15.75" x14ac:dyDescent="0.25">
      <c r="A92" s="92" t="s">
        <v>106</v>
      </c>
      <c r="B92" s="92"/>
      <c r="C92" s="92"/>
      <c r="D92" s="92"/>
      <c r="E92" s="92"/>
      <c r="F92" s="92"/>
      <c r="G92" s="92"/>
      <c r="H92" s="92"/>
      <c r="I92" s="92"/>
      <c r="J92" s="92"/>
      <c r="K92" s="92"/>
      <c r="L92" s="92"/>
      <c r="M92" s="92"/>
      <c r="N92" s="92"/>
    </row>
    <row r="94" spans="1:14" ht="15.75" x14ac:dyDescent="0.25">
      <c r="A94" s="92" t="s">
        <v>190</v>
      </c>
      <c r="B94" s="92"/>
      <c r="C94" s="92"/>
      <c r="D94" s="92"/>
      <c r="E94" s="92"/>
      <c r="F94" s="92"/>
      <c r="G94" s="92"/>
      <c r="H94" s="92"/>
      <c r="I94" s="92"/>
      <c r="J94" s="92"/>
      <c r="K94" s="92"/>
      <c r="L94" s="92"/>
      <c r="M94" s="92"/>
      <c r="N94" s="92"/>
    </row>
    <row r="96" spans="1:14" ht="15.75" x14ac:dyDescent="0.25">
      <c r="A96" s="92" t="s">
        <v>105</v>
      </c>
      <c r="B96" s="92"/>
      <c r="C96" s="92"/>
      <c r="D96" s="92"/>
      <c r="E96" s="92"/>
      <c r="F96" s="92"/>
      <c r="G96" s="92"/>
      <c r="H96" s="92"/>
      <c r="I96" s="92"/>
      <c r="J96" s="92"/>
      <c r="K96" s="92"/>
      <c r="L96" s="92"/>
      <c r="M96" s="92"/>
      <c r="N96" s="92"/>
    </row>
    <row r="98" spans="1:14" ht="15.75" x14ac:dyDescent="0.25">
      <c r="A98" s="92" t="s">
        <v>104</v>
      </c>
      <c r="B98" s="92"/>
      <c r="C98" s="92"/>
      <c r="D98" s="92"/>
      <c r="E98" s="92"/>
      <c r="F98" s="92"/>
      <c r="G98" s="92"/>
      <c r="H98" s="92"/>
      <c r="I98" s="92"/>
      <c r="J98" s="92"/>
      <c r="K98" s="92"/>
      <c r="L98" s="92"/>
      <c r="M98" s="92"/>
      <c r="N98" s="92"/>
    </row>
    <row r="100" spans="1:14" ht="15.75" x14ac:dyDescent="0.25">
      <c r="A100" s="92" t="s">
        <v>103</v>
      </c>
      <c r="B100" s="92"/>
      <c r="C100" s="92"/>
      <c r="D100" s="92"/>
      <c r="E100" s="92"/>
      <c r="F100" s="92"/>
      <c r="G100" s="92"/>
      <c r="H100" s="92"/>
      <c r="I100" s="92"/>
      <c r="J100" s="92"/>
      <c r="K100" s="92"/>
      <c r="L100" s="92"/>
      <c r="M100" s="92"/>
      <c r="N100" s="92"/>
    </row>
    <row r="102" spans="1:14" ht="18.75" x14ac:dyDescent="0.3">
      <c r="A102" s="91" t="s">
        <v>102</v>
      </c>
      <c r="B102" s="91"/>
      <c r="C102" s="91"/>
      <c r="D102" s="91"/>
      <c r="E102" s="91"/>
      <c r="F102" s="91"/>
      <c r="G102" s="91"/>
      <c r="H102" s="91"/>
      <c r="I102" s="91"/>
      <c r="J102" s="91"/>
      <c r="K102" s="91"/>
      <c r="L102" s="91"/>
      <c r="M102" s="91"/>
      <c r="N102" s="91"/>
    </row>
    <row r="104" spans="1:14" ht="18.75" x14ac:dyDescent="0.3">
      <c r="A104" s="91" t="s">
        <v>101</v>
      </c>
      <c r="B104" s="91"/>
      <c r="C104" s="91"/>
      <c r="D104" s="91"/>
      <c r="E104" s="91"/>
      <c r="F104" s="91"/>
      <c r="G104" s="91"/>
      <c r="H104" s="91"/>
      <c r="I104" s="91"/>
      <c r="J104" s="91"/>
      <c r="K104" s="91"/>
      <c r="L104" s="91"/>
      <c r="M104" s="91"/>
      <c r="N104" s="91"/>
    </row>
    <row r="106" spans="1:14" ht="18.75" x14ac:dyDescent="0.3">
      <c r="A106" s="91" t="s">
        <v>100</v>
      </c>
      <c r="B106" s="91"/>
      <c r="C106" s="91"/>
      <c r="D106" s="91"/>
      <c r="E106" s="91"/>
      <c r="F106" s="91"/>
      <c r="G106" s="91"/>
      <c r="H106" s="91"/>
      <c r="I106" s="91"/>
      <c r="J106" s="91"/>
      <c r="K106" s="91"/>
      <c r="L106" s="91"/>
      <c r="M106" s="91"/>
      <c r="N106" s="91"/>
    </row>
    <row r="108" spans="1:14" ht="18.75" x14ac:dyDescent="0.3">
      <c r="A108" s="91" t="s">
        <v>191</v>
      </c>
      <c r="B108" s="91"/>
      <c r="C108" s="91"/>
      <c r="D108" s="91"/>
      <c r="E108" s="91"/>
      <c r="F108" s="91"/>
      <c r="G108" s="91"/>
      <c r="H108" s="91"/>
      <c r="I108" s="91"/>
      <c r="J108" s="91"/>
      <c r="K108" s="91"/>
      <c r="L108" s="91"/>
      <c r="M108" s="91"/>
      <c r="N108" s="91"/>
    </row>
    <row r="110" spans="1:14" ht="18.75" x14ac:dyDescent="0.3">
      <c r="A110" s="91" t="s">
        <v>99</v>
      </c>
      <c r="B110" s="91"/>
      <c r="C110" s="91"/>
      <c r="D110" s="91"/>
      <c r="E110" s="91"/>
      <c r="F110" s="91"/>
      <c r="G110" s="91"/>
      <c r="H110" s="91"/>
      <c r="I110" s="91"/>
      <c r="J110" s="91"/>
      <c r="K110" s="91"/>
      <c r="L110" s="91"/>
      <c r="M110" s="91"/>
      <c r="N110" s="91"/>
    </row>
    <row r="112" spans="1:14" ht="18.75" x14ac:dyDescent="0.3">
      <c r="A112" s="91" t="s">
        <v>98</v>
      </c>
      <c r="B112" s="91"/>
      <c r="C112" s="91"/>
      <c r="D112" s="91"/>
      <c r="E112" s="91"/>
      <c r="F112" s="91"/>
      <c r="G112" s="91"/>
      <c r="H112" s="91"/>
      <c r="I112" s="91"/>
      <c r="J112" s="91"/>
      <c r="K112" s="91"/>
      <c r="L112" s="91"/>
      <c r="M112" s="91"/>
      <c r="N112" s="91"/>
    </row>
    <row r="114" spans="1:14" ht="18.75" x14ac:dyDescent="0.3">
      <c r="A114" s="91" t="s">
        <v>192</v>
      </c>
      <c r="B114" s="91"/>
      <c r="C114" s="91"/>
      <c r="D114" s="91"/>
      <c r="E114" s="91"/>
      <c r="F114" s="91"/>
      <c r="G114" s="91"/>
      <c r="H114" s="91"/>
      <c r="I114" s="91"/>
      <c r="J114" s="91"/>
      <c r="K114" s="91"/>
      <c r="L114" s="91"/>
      <c r="M114" s="91"/>
      <c r="N114" s="91"/>
    </row>
  </sheetData>
  <mergeCells count="190">
    <mergeCell ref="A31:A33"/>
    <mergeCell ref="A35:A37"/>
    <mergeCell ref="A39:A41"/>
    <mergeCell ref="A43:A45"/>
    <mergeCell ref="A47:A49"/>
    <mergeCell ref="D47:D49"/>
    <mergeCell ref="E47:E49"/>
    <mergeCell ref="F47:F49"/>
    <mergeCell ref="E39:E41"/>
    <mergeCell ref="D39:D41"/>
    <mergeCell ref="D43:D45"/>
    <mergeCell ref="E43:E45"/>
    <mergeCell ref="F43:F45"/>
    <mergeCell ref="D31:D33"/>
    <mergeCell ref="E31:E33"/>
    <mergeCell ref="F31:F33"/>
    <mergeCell ref="D35:D37"/>
    <mergeCell ref="E35:E37"/>
    <mergeCell ref="F35:F37"/>
    <mergeCell ref="G77:G79"/>
    <mergeCell ref="A72:G72"/>
    <mergeCell ref="G81:G83"/>
    <mergeCell ref="D81:D83"/>
    <mergeCell ref="E81:E83"/>
    <mergeCell ref="F81:F83"/>
    <mergeCell ref="C81:C83"/>
    <mergeCell ref="A81:A83"/>
    <mergeCell ref="A77:A79"/>
    <mergeCell ref="C77:C79"/>
    <mergeCell ref="D77:D79"/>
    <mergeCell ref="E77:E79"/>
    <mergeCell ref="F77:F79"/>
    <mergeCell ref="B77:B79"/>
    <mergeCell ref="G10:G12"/>
    <mergeCell ref="G14:G16"/>
    <mergeCell ref="A17:G17"/>
    <mergeCell ref="A21:G21"/>
    <mergeCell ref="F10:F12"/>
    <mergeCell ref="D10:D12"/>
    <mergeCell ref="E10:E12"/>
    <mergeCell ref="C10:C12"/>
    <mergeCell ref="A10:A12"/>
    <mergeCell ref="A14:A16"/>
    <mergeCell ref="C14:C16"/>
    <mergeCell ref="D14:D16"/>
    <mergeCell ref="E14:E16"/>
    <mergeCell ref="A18:A20"/>
    <mergeCell ref="G43:G45"/>
    <mergeCell ref="A67:G67"/>
    <mergeCell ref="A50:G50"/>
    <mergeCell ref="F14:F16"/>
    <mergeCell ref="F18:F20"/>
    <mergeCell ref="E18:E20"/>
    <mergeCell ref="D18:D20"/>
    <mergeCell ref="C18:C20"/>
    <mergeCell ref="G18:G20"/>
    <mergeCell ref="G22:G24"/>
    <mergeCell ref="G26:G28"/>
    <mergeCell ref="D26:D28"/>
    <mergeCell ref="E26:E28"/>
    <mergeCell ref="F26:F28"/>
    <mergeCell ref="F22:F24"/>
    <mergeCell ref="E22:E24"/>
    <mergeCell ref="D22:D24"/>
    <mergeCell ref="A22:A24"/>
    <mergeCell ref="A26:A28"/>
    <mergeCell ref="C22:C24"/>
    <mergeCell ref="C26:C28"/>
    <mergeCell ref="A59:A61"/>
    <mergeCell ref="D59:D61"/>
    <mergeCell ref="E59:E61"/>
    <mergeCell ref="B68:B70"/>
    <mergeCell ref="A71:G71"/>
    <mergeCell ref="B73:B75"/>
    <mergeCell ref="G64:G66"/>
    <mergeCell ref="G68:G70"/>
    <mergeCell ref="G73:G75"/>
    <mergeCell ref="A62:G62"/>
    <mergeCell ref="A76:G76"/>
    <mergeCell ref="B51:B53"/>
    <mergeCell ref="C51:C53"/>
    <mergeCell ref="E68:E70"/>
    <mergeCell ref="F68:F70"/>
    <mergeCell ref="A68:A70"/>
    <mergeCell ref="A64:A66"/>
    <mergeCell ref="A63:G63"/>
    <mergeCell ref="B64:B66"/>
    <mergeCell ref="A58:G58"/>
    <mergeCell ref="F59:F61"/>
    <mergeCell ref="G59:G61"/>
    <mergeCell ref="B59:B61"/>
    <mergeCell ref="N64:N66"/>
    <mergeCell ref="N51:N53"/>
    <mergeCell ref="A54:G54"/>
    <mergeCell ref="N59:N61"/>
    <mergeCell ref="A73:A75"/>
    <mergeCell ref="C73:C75"/>
    <mergeCell ref="D73:D75"/>
    <mergeCell ref="E73:E75"/>
    <mergeCell ref="F73:F75"/>
    <mergeCell ref="A51:A53"/>
    <mergeCell ref="A55:A57"/>
    <mergeCell ref="N55:N57"/>
    <mergeCell ref="G51:G53"/>
    <mergeCell ref="B55:B57"/>
    <mergeCell ref="C55:C57"/>
    <mergeCell ref="D55:D57"/>
    <mergeCell ref="E55:E57"/>
    <mergeCell ref="F55:F57"/>
    <mergeCell ref="G55:G57"/>
    <mergeCell ref="D51:D53"/>
    <mergeCell ref="E51:E53"/>
    <mergeCell ref="F51:F53"/>
    <mergeCell ref="C68:C70"/>
    <mergeCell ref="D68:D70"/>
    <mergeCell ref="A9:G9"/>
    <mergeCell ref="A25:G25"/>
    <mergeCell ref="A30:G30"/>
    <mergeCell ref="B22:B24"/>
    <mergeCell ref="N47:N49"/>
    <mergeCell ref="B26:B28"/>
    <mergeCell ref="B14:B16"/>
    <mergeCell ref="B18:B20"/>
    <mergeCell ref="A34:G34"/>
    <mergeCell ref="B31:B33"/>
    <mergeCell ref="C31:C33"/>
    <mergeCell ref="G31:G33"/>
    <mergeCell ref="N31:N33"/>
    <mergeCell ref="B35:B37"/>
    <mergeCell ref="A38:G38"/>
    <mergeCell ref="N35:N37"/>
    <mergeCell ref="G39:G41"/>
    <mergeCell ref="A46:G46"/>
    <mergeCell ref="B47:B49"/>
    <mergeCell ref="F39:F41"/>
    <mergeCell ref="C35:C37"/>
    <mergeCell ref="G35:G37"/>
    <mergeCell ref="B43:B45"/>
    <mergeCell ref="C43:C45"/>
    <mergeCell ref="A1:N1"/>
    <mergeCell ref="A2:N2"/>
    <mergeCell ref="A3:A5"/>
    <mergeCell ref="B3:B5"/>
    <mergeCell ref="C3:C5"/>
    <mergeCell ref="D3:E4"/>
    <mergeCell ref="F3:F5"/>
    <mergeCell ref="G3:G5"/>
    <mergeCell ref="H3:H5"/>
    <mergeCell ref="I3:M3"/>
    <mergeCell ref="I4:J4"/>
    <mergeCell ref="K4:L4"/>
    <mergeCell ref="M4:M5"/>
    <mergeCell ref="N3:N5"/>
    <mergeCell ref="A7:G7"/>
    <mergeCell ref="A88:N88"/>
    <mergeCell ref="A90:N90"/>
    <mergeCell ref="A8:G8"/>
    <mergeCell ref="B10:B12"/>
    <mergeCell ref="A29:G29"/>
    <mergeCell ref="A13:G13"/>
    <mergeCell ref="C47:C49"/>
    <mergeCell ref="G47:G49"/>
    <mergeCell ref="C39:C41"/>
    <mergeCell ref="M84:N84"/>
    <mergeCell ref="B80:G80"/>
    <mergeCell ref="N43:N45"/>
    <mergeCell ref="B39:B41"/>
    <mergeCell ref="N39:N41"/>
    <mergeCell ref="A42:G42"/>
    <mergeCell ref="B81:B82"/>
    <mergeCell ref="A84:F84"/>
    <mergeCell ref="G84:L84"/>
    <mergeCell ref="C59:C61"/>
    <mergeCell ref="F64:F66"/>
    <mergeCell ref="E64:E66"/>
    <mergeCell ref="D64:D66"/>
    <mergeCell ref="C64:C66"/>
    <mergeCell ref="A114:N114"/>
    <mergeCell ref="A108:N108"/>
    <mergeCell ref="A86:N86"/>
    <mergeCell ref="A98:N98"/>
    <mergeCell ref="A100:N100"/>
    <mergeCell ref="A106:N106"/>
    <mergeCell ref="A104:N104"/>
    <mergeCell ref="A102:N102"/>
    <mergeCell ref="A96:N96"/>
    <mergeCell ref="A92:N92"/>
    <mergeCell ref="A94:N94"/>
    <mergeCell ref="A110:N110"/>
    <mergeCell ref="A112:N112"/>
  </mergeCells>
  <phoneticPr fontId="2" type="noConversion"/>
  <pageMargins left="0.2" right="0.17" top="0.17"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Показатели</vt:lpstr>
      <vt:lpstr>Мероприятия</vt:lpstr>
      <vt:lpstr>Мероприятия!Область_печати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Ильдутов Евгений Анатольевич</cp:lastModifiedBy>
  <cp:lastPrinted>2017-05-15T13:55:08Z</cp:lastPrinted>
  <dcterms:created xsi:type="dcterms:W3CDTF">2014-02-03T06:13:50Z</dcterms:created>
  <dcterms:modified xsi:type="dcterms:W3CDTF">2017-09-13T07:40:48Z</dcterms:modified>
</cp:coreProperties>
</file>