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каз 598\за 9 мес 2017\"/>
    </mc:Choice>
  </mc:AlternateContent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<sst xmlns="http://schemas.openxmlformats.org/spreadsheetml/2006/main" count="289" uniqueCount="137">
  <si>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</si>
  <si>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</si>
  <si>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</si>
  <si>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</si>
  <si>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</si>
  <si>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</si>
  <si>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</si>
  <si>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</si>
  <si>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</si>
  <si>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</si>
  <si>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</si>
  <si>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</si>
  <si>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</si>
  <si>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</si>
  <si>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</si>
  <si>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</si>
  <si>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</si>
  <si>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</si>
  <si>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</si>
  <si>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</si>
  <si>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</si>
  <si>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</si>
  <si>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</si>
  <si>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</si>
  <si>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</si>
  <si>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</si>
  <si>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</si>
  <si>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</si>
  <si>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</si>
  <si>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</si>
  <si>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</si>
  <si>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</si>
  <si>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</si>
  <si>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</si>
  <si>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</si>
  <si>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</si>
  <si>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</si>
  <si>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</si>
  <si>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</si>
  <si>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</si>
  <si>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</si>
  <si>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</si>
  <si>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</si>
  <si>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</si>
  <si>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</si>
  <si>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</si>
  <si>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</si>
  <si>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</si>
  <si>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</si>
  <si>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</si>
  <si>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</si>
  <si>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</si>
  <si>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</si>
  <si>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</si>
  <si>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</si>
  <si>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</si>
  <si>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</si>
  <si>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</si>
  <si>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</si>
  <si>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</si>
  <si>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</si>
  <si>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</si>
  <si>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</si>
  <si>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</si>
  <si>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</si>
  <si>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</si>
  <si>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</si>
  <si>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</si>
  <si>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О1, О2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</si>
  <si>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</si>
  <si>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</si>
  <si>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</si>
  <si>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</si>
  <si>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</si>
  <si>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</si>
  <si>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</si>
  <si>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</si>
  <si>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</si>
  <si>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</si>
  <si>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</si>
  <si>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</si>
  <si>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</si>
  <si>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</si>
  <si>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</si>
  <si>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</si>
  <si>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</si>
  <si>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</si>
  <si>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</si>
  <si>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</si>
  <si>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</si>
  <si>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</si>
  <si>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</si>
  <si>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</si>
  <si>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</si>
  <si>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</si>
  <si>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</si>
  <si>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</si>
  <si>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</si>
  <si>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</si>
  <si>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</si>
  <si>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</si>
  <si>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</si>
  <si>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</si>
  <si>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</si>
  <si>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</si>
  <si>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</si>
  <si>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</si>
  <si>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</si>
  <si>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</si>
  <si>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</si>
  <si>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</si>
  <si>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</si>
  <si>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</si>
  <si>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</si>
  <si>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</si>
  <si>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</si>
  <si>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</si>
  <si>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</si>
  <si>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</si>
  <si>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</si>
  <si>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</si>
  <si>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</si>
  <si>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</si>
  <si>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</si>
  <si>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</si>
  <si>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</si>
  <si>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</si>
  <si>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</si>
  <si>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</si>
  <si>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</si>
  <si>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</si>
  <si>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</si>
  <si>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</si>
  <si>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</si>
  <si>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</si>
  <si>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</si>
  <si>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Данные за 9 месяцев 2017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</si>
</sst>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85" zoomScaleNormal="85" zoomScaleSheetLayoutView="90" workbookViewId="0">
      <selection activeCell="F1" sqref="F1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73</v>
      </c>
    </row>
    <row r="2" spans="1:11" ht="15" customHeight="1" x14ac:dyDescent="0.25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5" customHeight="1" x14ac:dyDescent="0.25">
      <c r="A3" s="46" t="s">
        <v>48</v>
      </c>
      <c r="B3" s="46" t="s">
        <v>4</v>
      </c>
      <c r="C3" s="39" t="s">
        <v>49</v>
      </c>
      <c r="D3" s="46" t="s">
        <v>50</v>
      </c>
      <c r="E3" s="46" t="s">
        <v>74</v>
      </c>
      <c r="F3" s="46" t="s">
        <v>75</v>
      </c>
      <c r="G3" s="46" t="s">
        <v>51</v>
      </c>
      <c r="H3" s="46"/>
      <c r="I3" s="46"/>
      <c r="J3" s="46"/>
      <c r="K3" s="46" t="s">
        <v>16</v>
      </c>
    </row>
    <row r="4" spans="1:11" ht="49.5" customHeight="1" x14ac:dyDescent="0.25">
      <c r="A4" s="46"/>
      <c r="B4" s="46"/>
      <c r="C4" s="41"/>
      <c r="D4" s="46"/>
      <c r="E4" s="46"/>
      <c r="F4" s="46"/>
      <c r="G4" s="33" t="s">
        <v>76</v>
      </c>
      <c r="H4" s="33" t="s">
        <v>77</v>
      </c>
      <c r="I4" s="33" t="s">
        <v>78</v>
      </c>
      <c r="J4" s="33" t="s">
        <v>79</v>
      </c>
      <c r="K4" s="46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39" t="s">
        <v>39</v>
      </c>
      <c r="B6" s="33" t="s">
        <v>127</v>
      </c>
      <c r="C6" s="39" t="s">
        <v>52</v>
      </c>
      <c r="D6" s="39" t="s">
        <v>53</v>
      </c>
      <c r="E6" s="39" t="s">
        <v>54</v>
      </c>
      <c r="F6" s="33">
        <v>2012</v>
      </c>
      <c r="G6" s="34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40"/>
      <c r="B7" s="33" t="s">
        <v>98</v>
      </c>
      <c r="C7" s="40"/>
      <c r="D7" s="42"/>
      <c r="E7" s="42"/>
      <c r="F7" s="33">
        <v>2013</v>
      </c>
      <c r="G7" s="42"/>
      <c r="H7" s="18">
        <v>880.2</v>
      </c>
      <c r="I7" s="19">
        <v>877</v>
      </c>
      <c r="J7" s="18">
        <f>(I7-H7)*-1</f>
        <v>3.2000000000000455</v>
      </c>
      <c r="K7" s="18" t="s">
        <v>80</v>
      </c>
    </row>
    <row r="8" spans="1:11" s="21" customFormat="1" ht="22.5" x14ac:dyDescent="0.25">
      <c r="A8" s="40"/>
      <c r="B8" s="31" t="s">
        <v>99</v>
      </c>
      <c r="C8" s="40"/>
      <c r="D8" s="42"/>
      <c r="E8" s="42"/>
      <c r="F8" s="20">
        <v>2014</v>
      </c>
      <c r="G8" s="42"/>
      <c r="H8" s="20">
        <v>878.2</v>
      </c>
      <c r="I8" s="20">
        <v>847.6</v>
      </c>
      <c r="J8" s="20">
        <f>(I8-H8)*-1</f>
        <v>30.600000000000023</v>
      </c>
      <c r="K8" s="20" t="s">
        <v>81</v>
      </c>
    </row>
    <row r="9" spans="1:11" s="21" customFormat="1" ht="22.5" x14ac:dyDescent="0.25">
      <c r="A9" s="40"/>
      <c r="B9" s="20" t="s">
        <v>100</v>
      </c>
      <c r="C9" s="40"/>
      <c r="D9" s="42"/>
      <c r="E9" s="42"/>
      <c r="F9" s="20">
        <v>2015</v>
      </c>
      <c r="G9" s="42"/>
      <c r="H9" s="20">
        <v>876.3</v>
      </c>
      <c r="I9" s="20">
        <v>873.6</v>
      </c>
      <c r="J9" s="20">
        <f>(I9-H9)*-1</f>
        <v>2.6999999999999318</v>
      </c>
      <c r="K9" s="20" t="s">
        <v>82</v>
      </c>
    </row>
    <row r="10" spans="1:11" s="21" customFormat="1" ht="22.5" x14ac:dyDescent="0.25">
      <c r="A10" s="40"/>
      <c r="B10" s="20" t="s">
        <v>101</v>
      </c>
      <c r="C10" s="40"/>
      <c r="D10" s="42"/>
      <c r="E10" s="42"/>
      <c r="F10" s="20">
        <v>2016</v>
      </c>
      <c r="G10" s="42"/>
      <c r="H10" s="20">
        <v>874.1</v>
      </c>
      <c r="I10" s="20">
        <v>817.8</v>
      </c>
      <c r="J10" s="20">
        <f>(I10-H10)*-1</f>
        <v>56.300000000000068</v>
      </c>
      <c r="K10" s="20" t="s">
        <v>83</v>
      </c>
    </row>
    <row r="11" spans="1:11" s="21" customFormat="1" x14ac:dyDescent="0.25">
      <c r="A11" s="40"/>
      <c r="B11" s="20" t="s">
        <v>102</v>
      </c>
      <c r="C11" s="40"/>
      <c r="D11" s="42"/>
      <c r="E11" s="42"/>
      <c r="F11" s="20">
        <v>2017</v>
      </c>
      <c r="G11" s="42"/>
      <c r="H11" s="20">
        <v>870.8</v>
      </c>
      <c r="I11" s="20"/>
      <c r="J11" s="20"/>
      <c r="K11" s="20" t="s">
        <v>84</v>
      </c>
    </row>
    <row r="12" spans="1:11" s="21" customFormat="1" ht="14.25" customHeight="1" x14ac:dyDescent="0.25">
      <c r="A12" s="40"/>
      <c r="B12" s="20" t="s">
        <v>128</v>
      </c>
      <c r="C12" s="41"/>
      <c r="D12" s="43"/>
      <c r="E12" s="43"/>
      <c r="F12" s="20">
        <v>2018</v>
      </c>
      <c r="G12" s="43"/>
      <c r="H12" s="20">
        <v>866.9</v>
      </c>
      <c r="I12" s="20"/>
      <c r="J12" s="20"/>
      <c r="K12" s="20"/>
    </row>
    <row r="13" spans="1:11" s="21" customFormat="1" ht="14.25" customHeight="1" x14ac:dyDescent="0.25">
      <c r="A13" s="40"/>
      <c r="B13" s="20" t="s">
        <v>129</v>
      </c>
      <c r="C13" s="34" t="s">
        <v>56</v>
      </c>
      <c r="D13" s="34" t="s">
        <v>53</v>
      </c>
      <c r="E13" s="34" t="s">
        <v>54</v>
      </c>
      <c r="F13" s="20">
        <v>2012</v>
      </c>
      <c r="G13" s="34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40"/>
      <c r="B14" s="20" t="s">
        <v>103</v>
      </c>
      <c r="C14" s="37"/>
      <c r="D14" s="35"/>
      <c r="E14" s="35"/>
      <c r="F14" s="20">
        <v>2013</v>
      </c>
      <c r="G14" s="35"/>
      <c r="H14" s="20">
        <v>218.1</v>
      </c>
      <c r="I14" s="20">
        <v>228.3</v>
      </c>
      <c r="J14" s="20">
        <f t="shared" si="0"/>
        <v>-10.200000000000017</v>
      </c>
      <c r="K14" s="20" t="s">
        <v>85</v>
      </c>
    </row>
    <row r="15" spans="1:11" s="21" customFormat="1" x14ac:dyDescent="0.25">
      <c r="A15" s="40"/>
      <c r="B15" s="20" t="s">
        <v>104</v>
      </c>
      <c r="C15" s="37"/>
      <c r="D15" s="35"/>
      <c r="E15" s="35"/>
      <c r="F15" s="20">
        <v>2014</v>
      </c>
      <c r="G15" s="35"/>
      <c r="H15" s="20">
        <v>225.9</v>
      </c>
      <c r="I15" s="20">
        <v>225.1</v>
      </c>
      <c r="J15" s="20">
        <f t="shared" si="0"/>
        <v>0.80000000000001137</v>
      </c>
      <c r="K15" s="20" t="s">
        <v>86</v>
      </c>
    </row>
    <row r="16" spans="1:11" s="21" customFormat="1" x14ac:dyDescent="0.25">
      <c r="A16" s="40"/>
      <c r="B16" s="20" t="s">
        <v>105</v>
      </c>
      <c r="C16" s="37"/>
      <c r="D16" s="35"/>
      <c r="E16" s="35"/>
      <c r="F16" s="20">
        <v>2015</v>
      </c>
      <c r="G16" s="35"/>
      <c r="H16" s="20">
        <v>224.3</v>
      </c>
      <c r="I16" s="20">
        <v>223.2</v>
      </c>
      <c r="J16" s="20">
        <f t="shared" si="0"/>
        <v>1.1000000000000227</v>
      </c>
      <c r="K16" s="20" t="s">
        <v>87</v>
      </c>
    </row>
    <row r="17" spans="1:11" s="21" customFormat="1" x14ac:dyDescent="0.25">
      <c r="A17" s="40"/>
      <c r="B17" s="20" t="s">
        <v>106</v>
      </c>
      <c r="C17" s="37"/>
      <c r="D17" s="35"/>
      <c r="E17" s="35"/>
      <c r="F17" s="20">
        <v>2016</v>
      </c>
      <c r="G17" s="35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40"/>
      <c r="B18" s="20" t="s">
        <v>107</v>
      </c>
      <c r="C18" s="37"/>
      <c r="D18" s="35"/>
      <c r="E18" s="35"/>
      <c r="F18" s="20">
        <v>2017</v>
      </c>
      <c r="G18" s="35"/>
      <c r="H18" s="20">
        <v>222.8</v>
      </c>
      <c r="I18" s="20"/>
      <c r="J18" s="20"/>
      <c r="K18" s="20"/>
    </row>
    <row r="19" spans="1:11" s="21" customFormat="1" x14ac:dyDescent="0.25">
      <c r="A19" s="40"/>
      <c r="B19" s="20" t="s">
        <v>130</v>
      </c>
      <c r="C19" s="38"/>
      <c r="D19" s="36"/>
      <c r="E19" s="36"/>
      <c r="F19" s="20">
        <v>2018</v>
      </c>
      <c r="G19" s="36"/>
      <c r="H19" s="20">
        <v>222.2</v>
      </c>
      <c r="I19" s="20"/>
      <c r="J19" s="20"/>
      <c r="K19" s="20"/>
    </row>
    <row r="20" spans="1:11" s="21" customFormat="1" ht="15" customHeight="1" x14ac:dyDescent="0.25">
      <c r="A20" s="40"/>
      <c r="B20" s="20" t="s">
        <v>131</v>
      </c>
      <c r="C20" s="34" t="s">
        <v>57</v>
      </c>
      <c r="D20" s="34" t="s">
        <v>53</v>
      </c>
      <c r="E20" s="34" t="s">
        <v>54</v>
      </c>
      <c r="F20" s="20">
        <v>2012</v>
      </c>
      <c r="G20" s="34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40"/>
      <c r="B21" s="20" t="s">
        <v>108</v>
      </c>
      <c r="C21" s="37"/>
      <c r="D21" s="35"/>
      <c r="E21" s="35"/>
      <c r="F21" s="20">
        <v>2013</v>
      </c>
      <c r="G21" s="35"/>
      <c r="H21" s="20">
        <v>10.6</v>
      </c>
      <c r="I21" s="19">
        <v>12.1</v>
      </c>
      <c r="J21" s="20">
        <f t="shared" si="0"/>
        <v>-1.5</v>
      </c>
      <c r="K21" s="20" t="s">
        <v>88</v>
      </c>
    </row>
    <row r="22" spans="1:11" s="21" customFormat="1" x14ac:dyDescent="0.25">
      <c r="A22" s="40"/>
      <c r="B22" s="20" t="s">
        <v>109</v>
      </c>
      <c r="C22" s="37"/>
      <c r="D22" s="35"/>
      <c r="E22" s="35"/>
      <c r="F22" s="20">
        <v>2014</v>
      </c>
      <c r="G22" s="35"/>
      <c r="H22" s="20">
        <v>12.5</v>
      </c>
      <c r="I22" s="20">
        <v>10</v>
      </c>
      <c r="J22" s="20">
        <f t="shared" si="0"/>
        <v>2.5</v>
      </c>
      <c r="K22" s="20" t="s">
        <v>89</v>
      </c>
    </row>
    <row r="23" spans="1:11" s="21" customFormat="1" x14ac:dyDescent="0.25">
      <c r="A23" s="40"/>
      <c r="B23" s="20" t="s">
        <v>110</v>
      </c>
      <c r="C23" s="37"/>
      <c r="D23" s="35"/>
      <c r="E23" s="35"/>
      <c r="F23" s="20">
        <v>2015</v>
      </c>
      <c r="G23" s="35"/>
      <c r="H23" s="20">
        <v>12.4</v>
      </c>
      <c r="I23" s="20">
        <v>11.8</v>
      </c>
      <c r="J23" s="20">
        <f t="shared" si="0"/>
        <v>0.59999999999999964</v>
      </c>
      <c r="K23" s="20" t="s">
        <v>90</v>
      </c>
    </row>
    <row r="24" spans="1:11" s="21" customFormat="1" x14ac:dyDescent="0.25">
      <c r="A24" s="40"/>
      <c r="B24" s="20" t="s">
        <v>111</v>
      </c>
      <c r="C24" s="37"/>
      <c r="D24" s="35"/>
      <c r="E24" s="35"/>
      <c r="F24" s="20">
        <v>2016</v>
      </c>
      <c r="G24" s="35"/>
      <c r="H24" s="20">
        <v>12.3</v>
      </c>
      <c r="I24" s="20">
        <v>11</v>
      </c>
      <c r="J24" s="20">
        <f t="shared" si="0"/>
        <v>1.3000000000000007</v>
      </c>
      <c r="K24" s="20" t="s">
        <v>91</v>
      </c>
    </row>
    <row r="25" spans="1:11" s="21" customFormat="1" x14ac:dyDescent="0.25">
      <c r="A25" s="40"/>
      <c r="B25" s="20" t="s">
        <v>112</v>
      </c>
      <c r="C25" s="37"/>
      <c r="D25" s="35"/>
      <c r="E25" s="35"/>
      <c r="F25" s="20">
        <v>2017</v>
      </c>
      <c r="G25" s="35"/>
      <c r="H25" s="20">
        <v>12.1</v>
      </c>
      <c r="I25" s="20"/>
      <c r="J25" s="20"/>
      <c r="K25" s="20"/>
    </row>
    <row r="26" spans="1:11" s="21" customFormat="1" x14ac:dyDescent="0.25">
      <c r="A26" s="40"/>
      <c r="B26" s="20" t="s">
        <v>132</v>
      </c>
      <c r="C26" s="38"/>
      <c r="D26" s="36"/>
      <c r="E26" s="36"/>
      <c r="F26" s="20">
        <v>2018</v>
      </c>
      <c r="G26" s="36"/>
      <c r="H26" s="20">
        <v>12</v>
      </c>
      <c r="I26" s="20"/>
      <c r="J26" s="20"/>
      <c r="K26" s="20"/>
    </row>
    <row r="27" spans="1:11" s="21" customFormat="1" ht="15" customHeight="1" x14ac:dyDescent="0.25">
      <c r="A27" s="40"/>
      <c r="B27" s="20" t="s">
        <v>133</v>
      </c>
      <c r="C27" s="34" t="s">
        <v>58</v>
      </c>
      <c r="D27" s="34" t="s">
        <v>53</v>
      </c>
      <c r="E27" s="34" t="s">
        <v>54</v>
      </c>
      <c r="F27" s="20">
        <v>2012</v>
      </c>
      <c r="G27" s="34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40"/>
      <c r="B28" s="20" t="s">
        <v>113</v>
      </c>
      <c r="C28" s="37"/>
      <c r="D28" s="35"/>
      <c r="E28" s="35"/>
      <c r="F28" s="20">
        <v>2013</v>
      </c>
      <c r="G28" s="35"/>
      <c r="H28" s="20">
        <v>13</v>
      </c>
      <c r="I28" s="19">
        <v>15.9</v>
      </c>
      <c r="J28" s="20">
        <f t="shared" si="0"/>
        <v>-2.9000000000000004</v>
      </c>
      <c r="K28" s="34" t="s">
        <v>92</v>
      </c>
    </row>
    <row r="29" spans="1:11" s="21" customFormat="1" ht="17.25" customHeight="1" x14ac:dyDescent="0.25">
      <c r="A29" s="40"/>
      <c r="B29" s="20" t="s">
        <v>114</v>
      </c>
      <c r="C29" s="37"/>
      <c r="D29" s="35"/>
      <c r="E29" s="35"/>
      <c r="F29" s="20">
        <v>2014</v>
      </c>
      <c r="G29" s="35"/>
      <c r="H29" s="20">
        <v>13</v>
      </c>
      <c r="I29" s="20">
        <v>15.7</v>
      </c>
      <c r="J29" s="20">
        <f t="shared" si="0"/>
        <v>-2.6999999999999993</v>
      </c>
      <c r="K29" s="37"/>
    </row>
    <row r="30" spans="1:11" s="21" customFormat="1" ht="15" customHeight="1" x14ac:dyDescent="0.25">
      <c r="A30" s="40"/>
      <c r="B30" s="20" t="s">
        <v>115</v>
      </c>
      <c r="C30" s="37"/>
      <c r="D30" s="35"/>
      <c r="E30" s="35"/>
      <c r="F30" s="20">
        <v>2015</v>
      </c>
      <c r="G30" s="35"/>
      <c r="H30" s="20">
        <v>12.5</v>
      </c>
      <c r="I30" s="20">
        <v>14.4</v>
      </c>
      <c r="J30" s="20">
        <f t="shared" si="0"/>
        <v>-1.9000000000000004</v>
      </c>
      <c r="K30" s="37"/>
    </row>
    <row r="31" spans="1:11" s="21" customFormat="1" ht="15" customHeight="1" x14ac:dyDescent="0.25">
      <c r="A31" s="40"/>
      <c r="B31" s="31" t="s">
        <v>116</v>
      </c>
      <c r="C31" s="37"/>
      <c r="D31" s="35"/>
      <c r="E31" s="35"/>
      <c r="F31" s="20">
        <v>2016</v>
      </c>
      <c r="G31" s="35"/>
      <c r="H31" s="20">
        <v>12</v>
      </c>
      <c r="I31" s="20">
        <v>8</v>
      </c>
      <c r="J31" s="20">
        <f t="shared" si="0"/>
        <v>4</v>
      </c>
      <c r="K31" s="20" t="s">
        <v>93</v>
      </c>
    </row>
    <row r="32" spans="1:11" s="21" customFormat="1" x14ac:dyDescent="0.25">
      <c r="A32" s="40"/>
      <c r="B32" s="20" t="s">
        <v>117</v>
      </c>
      <c r="C32" s="37"/>
      <c r="D32" s="35"/>
      <c r="E32" s="35"/>
      <c r="F32" s="20">
        <v>2017</v>
      </c>
      <c r="G32" s="35"/>
      <c r="H32" s="20">
        <v>11.3</v>
      </c>
      <c r="I32" s="20"/>
      <c r="J32" s="20"/>
      <c r="K32" s="20"/>
    </row>
    <row r="33" spans="1:11" s="21" customFormat="1" x14ac:dyDescent="0.25">
      <c r="A33" s="40"/>
      <c r="B33" s="20" t="s">
        <v>134</v>
      </c>
      <c r="C33" s="38"/>
      <c r="D33" s="36"/>
      <c r="E33" s="36"/>
      <c r="F33" s="20">
        <v>2018</v>
      </c>
      <c r="G33" s="36"/>
      <c r="H33" s="20">
        <v>10.6</v>
      </c>
      <c r="I33" s="20"/>
      <c r="J33" s="20"/>
      <c r="K33" s="20"/>
    </row>
    <row r="34" spans="1:11" s="21" customFormat="1" ht="15" customHeight="1" x14ac:dyDescent="0.25">
      <c r="A34" s="40"/>
      <c r="B34" s="20" t="s">
        <v>118</v>
      </c>
      <c r="C34" s="34" t="s">
        <v>59</v>
      </c>
      <c r="D34" s="34" t="s">
        <v>55</v>
      </c>
      <c r="E34" s="34" t="s">
        <v>54</v>
      </c>
      <c r="F34" s="20">
        <v>2012</v>
      </c>
      <c r="G34" s="34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40"/>
      <c r="B35" s="20" t="s">
        <v>119</v>
      </c>
      <c r="C35" s="37"/>
      <c r="D35" s="35"/>
      <c r="E35" s="35"/>
      <c r="F35" s="20">
        <v>2013</v>
      </c>
      <c r="G35" s="35"/>
      <c r="H35" s="20">
        <v>6.7</v>
      </c>
      <c r="I35" s="20">
        <v>8.6</v>
      </c>
      <c r="J35" s="20">
        <f t="shared" si="0"/>
        <v>-1.8999999999999995</v>
      </c>
      <c r="K35" s="20" t="s">
        <v>94</v>
      </c>
    </row>
    <row r="36" spans="1:11" s="21" customFormat="1" x14ac:dyDescent="0.25">
      <c r="A36" s="40"/>
      <c r="B36" s="20" t="s">
        <v>120</v>
      </c>
      <c r="C36" s="37"/>
      <c r="D36" s="35"/>
      <c r="E36" s="35"/>
      <c r="F36" s="20">
        <v>2014</v>
      </c>
      <c r="G36" s="35"/>
      <c r="H36" s="20">
        <v>8.5</v>
      </c>
      <c r="I36" s="20">
        <v>8</v>
      </c>
      <c r="J36" s="20">
        <f t="shared" si="0"/>
        <v>0.5</v>
      </c>
      <c r="K36" s="20" t="s">
        <v>95</v>
      </c>
    </row>
    <row r="37" spans="1:11" s="21" customFormat="1" x14ac:dyDescent="0.25">
      <c r="A37" s="40"/>
      <c r="B37" s="20" t="s">
        <v>121</v>
      </c>
      <c r="C37" s="37"/>
      <c r="D37" s="35"/>
      <c r="E37" s="35"/>
      <c r="F37" s="20">
        <v>2015</v>
      </c>
      <c r="G37" s="35"/>
      <c r="H37" s="20">
        <v>8.4</v>
      </c>
      <c r="I37" s="20">
        <v>6.5</v>
      </c>
      <c r="J37" s="20">
        <f t="shared" si="0"/>
        <v>1.9000000000000004</v>
      </c>
      <c r="K37" s="20" t="s">
        <v>96</v>
      </c>
    </row>
    <row r="38" spans="1:11" s="21" customFormat="1" x14ac:dyDescent="0.25">
      <c r="A38" s="40"/>
      <c r="B38" s="20" t="s">
        <v>122</v>
      </c>
      <c r="C38" s="37"/>
      <c r="D38" s="35"/>
      <c r="E38" s="35"/>
      <c r="F38" s="20">
        <v>2016</v>
      </c>
      <c r="G38" s="35"/>
      <c r="H38" s="20">
        <v>8.3000000000000007</v>
      </c>
      <c r="I38" s="20">
        <v>6.8</v>
      </c>
      <c r="J38" s="20">
        <f t="shared" si="0"/>
        <v>1.5000000000000009</v>
      </c>
      <c r="K38" s="20" t="s">
        <v>97</v>
      </c>
    </row>
    <row r="39" spans="1:11" s="21" customFormat="1" x14ac:dyDescent="0.25">
      <c r="A39" s="40"/>
      <c r="B39" s="20" t="s">
        <v>123</v>
      </c>
      <c r="C39" s="37"/>
      <c r="D39" s="35"/>
      <c r="E39" s="35"/>
      <c r="F39" s="20">
        <v>2017</v>
      </c>
      <c r="G39" s="35"/>
      <c r="H39" s="20">
        <v>6.5</v>
      </c>
      <c r="I39" s="20"/>
      <c r="J39" s="20"/>
      <c r="K39" s="20"/>
    </row>
    <row r="40" spans="1:11" s="21" customFormat="1" x14ac:dyDescent="0.25">
      <c r="A40" s="41"/>
      <c r="B40" s="20" t="s">
        <v>135</v>
      </c>
      <c r="C40" s="38"/>
      <c r="D40" s="36"/>
      <c r="E40" s="36"/>
      <c r="F40" s="20">
        <v>2018</v>
      </c>
      <c r="G40" s="36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C1" zoomScale="80" zoomScaleNormal="80" workbookViewId="0">
      <pane ySplit="7" topLeftCell="A80" activePane="bottomLeft" state="frozen"/>
      <selection pane="bottomLeft" activeCell="N21" sqref="N21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5">
      <c r="A2" s="63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42.75" customHeight="1" x14ac:dyDescent="0.25">
      <c r="A3" s="63" t="s">
        <v>4</v>
      </c>
      <c r="B3" s="63" t="s">
        <v>5</v>
      </c>
      <c r="C3" s="64" t="s">
        <v>41</v>
      </c>
      <c r="D3" s="63" t="s">
        <v>6</v>
      </c>
      <c r="E3" s="63"/>
      <c r="F3" s="63" t="s">
        <v>7</v>
      </c>
      <c r="G3" s="63" t="s">
        <v>8</v>
      </c>
      <c r="H3" s="63" t="s">
        <v>9</v>
      </c>
      <c r="I3" s="63" t="s">
        <v>10</v>
      </c>
      <c r="J3" s="63"/>
      <c r="K3" s="63"/>
      <c r="L3" s="63"/>
      <c r="M3" s="63"/>
      <c r="N3" s="62" t="s">
        <v>16</v>
      </c>
      <c r="O3" s="9"/>
    </row>
    <row r="4" spans="1:15" ht="63.75" customHeight="1" x14ac:dyDescent="0.25">
      <c r="A4" s="63"/>
      <c r="B4" s="63"/>
      <c r="C4" s="64"/>
      <c r="D4" s="62" t="s">
        <v>0</v>
      </c>
      <c r="E4" s="62" t="s">
        <v>1</v>
      </c>
      <c r="F4" s="63"/>
      <c r="G4" s="63"/>
      <c r="H4" s="63"/>
      <c r="I4" s="63" t="s">
        <v>11</v>
      </c>
      <c r="J4" s="63"/>
      <c r="K4" s="63" t="s">
        <v>14</v>
      </c>
      <c r="L4" s="63"/>
      <c r="M4" s="62" t="s">
        <v>15</v>
      </c>
      <c r="N4" s="62"/>
      <c r="O4" s="10"/>
    </row>
    <row r="5" spans="1:15" ht="34.5" customHeight="1" x14ac:dyDescent="0.25">
      <c r="A5" s="63"/>
      <c r="B5" s="63"/>
      <c r="C5" s="64"/>
      <c r="D5" s="62"/>
      <c r="E5" s="62"/>
      <c r="F5" s="63"/>
      <c r="G5" s="63"/>
      <c r="H5" s="63"/>
      <c r="I5" s="2" t="s">
        <v>12</v>
      </c>
      <c r="J5" s="2" t="s">
        <v>13</v>
      </c>
      <c r="K5" s="2" t="s">
        <v>0</v>
      </c>
      <c r="L5" s="2" t="s">
        <v>1</v>
      </c>
      <c r="M5" s="62"/>
      <c r="N5" s="62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1" t="s">
        <v>39</v>
      </c>
      <c r="B7" s="61"/>
      <c r="C7" s="61"/>
      <c r="D7" s="61"/>
      <c r="E7" s="61"/>
      <c r="F7" s="61"/>
      <c r="G7" s="61"/>
      <c r="H7" s="3" t="s">
        <v>17</v>
      </c>
      <c r="I7" s="4"/>
      <c r="J7" s="4"/>
      <c r="K7" s="6">
        <f>K8+K21+K34+K47+K57</f>
        <v>355713.10000000003</v>
      </c>
      <c r="L7" s="6">
        <f>L8+L21+L34+L47+L57</f>
        <v>213662.3</v>
      </c>
      <c r="M7" s="7">
        <f>L7*100/K7</f>
        <v>60.065907046999385</v>
      </c>
      <c r="N7" s="4" t="s">
        <v>136</v>
      </c>
    </row>
    <row r="8" spans="1:15" ht="38.25" x14ac:dyDescent="0.25">
      <c r="A8" s="61" t="s">
        <v>31</v>
      </c>
      <c r="B8" s="61"/>
      <c r="C8" s="61"/>
      <c r="D8" s="61"/>
      <c r="E8" s="61"/>
      <c r="F8" s="61"/>
      <c r="G8" s="61"/>
      <c r="H8" s="3" t="s">
        <v>18</v>
      </c>
      <c r="I8" s="4"/>
      <c r="J8" s="4"/>
      <c r="K8" s="6">
        <f>K9+K11+K12+K14+K15+K17+K18+K20</f>
        <v>109757.92000000001</v>
      </c>
      <c r="L8" s="6">
        <f>L9+L11+L12+L14+L15+L17+L18+L20</f>
        <v>60243.149999999994</v>
      </c>
      <c r="M8" s="7">
        <f t="shared" ref="M8:M70" si="0">L8*100/K8</f>
        <v>54.887291960343255</v>
      </c>
      <c r="N8" s="4" t="s">
        <v>136</v>
      </c>
    </row>
    <row r="9" spans="1:15" ht="25.5" x14ac:dyDescent="0.25">
      <c r="A9" s="47">
        <v>1</v>
      </c>
      <c r="B9" s="56" t="s">
        <v>40</v>
      </c>
      <c r="C9" s="50" t="s">
        <v>19</v>
      </c>
      <c r="D9" s="53">
        <v>43465</v>
      </c>
      <c r="E9" s="59" t="s">
        <v>65</v>
      </c>
      <c r="F9" s="47" t="s">
        <v>125</v>
      </c>
      <c r="G9" s="60">
        <v>43009</v>
      </c>
      <c r="H9" s="4" t="s">
        <v>35</v>
      </c>
      <c r="I9" s="4" t="s">
        <v>42</v>
      </c>
      <c r="J9" s="4" t="s">
        <v>43</v>
      </c>
      <c r="K9" s="6">
        <v>3500</v>
      </c>
      <c r="L9" s="6">
        <v>1728.16</v>
      </c>
      <c r="M9" s="7">
        <f t="shared" si="0"/>
        <v>49.375999999999998</v>
      </c>
      <c r="N9" s="4"/>
    </row>
    <row r="10" spans="1:15" ht="38.25" x14ac:dyDescent="0.25">
      <c r="A10" s="48"/>
      <c r="B10" s="57"/>
      <c r="C10" s="51"/>
      <c r="D10" s="54"/>
      <c r="E10" s="54"/>
      <c r="F10" s="48"/>
      <c r="G10" s="48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49"/>
      <c r="B11" s="57"/>
      <c r="C11" s="52"/>
      <c r="D11" s="55"/>
      <c r="E11" s="55"/>
      <c r="F11" s="49"/>
      <c r="G11" s="49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47">
        <v>2</v>
      </c>
      <c r="B12" s="57"/>
      <c r="C12" s="50" t="s">
        <v>20</v>
      </c>
      <c r="D12" s="53">
        <v>43465</v>
      </c>
      <c r="E12" s="59" t="s">
        <v>65</v>
      </c>
      <c r="F12" s="47" t="s">
        <v>125</v>
      </c>
      <c r="G12" s="60">
        <v>43009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29370.17</v>
      </c>
      <c r="M12" s="7">
        <f t="shared" si="0"/>
        <v>80.876362044229779</v>
      </c>
      <c r="N12" s="4"/>
    </row>
    <row r="13" spans="1:15" ht="38.25" x14ac:dyDescent="0.25">
      <c r="A13" s="48"/>
      <c r="B13" s="57"/>
      <c r="C13" s="51"/>
      <c r="D13" s="54"/>
      <c r="E13" s="54"/>
      <c r="F13" s="48"/>
      <c r="G13" s="48"/>
      <c r="H13" s="8" t="s">
        <v>36</v>
      </c>
      <c r="I13" s="4" t="s">
        <v>42</v>
      </c>
      <c r="J13" s="4" t="s">
        <v>44</v>
      </c>
      <c r="K13" s="6">
        <v>7696.5</v>
      </c>
      <c r="L13" s="6">
        <v>6167.73</v>
      </c>
      <c r="M13" s="7">
        <f t="shared" si="0"/>
        <v>80.136815435587607</v>
      </c>
      <c r="N13" s="4"/>
    </row>
    <row r="14" spans="1:15" ht="25.5" x14ac:dyDescent="0.25">
      <c r="A14" s="49"/>
      <c r="B14" s="57"/>
      <c r="C14" s="52"/>
      <c r="D14" s="55"/>
      <c r="E14" s="55"/>
      <c r="F14" s="49"/>
      <c r="G14" s="49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47">
        <v>3</v>
      </c>
      <c r="B15" s="57"/>
      <c r="C15" s="50" t="s">
        <v>45</v>
      </c>
      <c r="D15" s="53">
        <v>43465</v>
      </c>
      <c r="E15" s="59" t="s">
        <v>65</v>
      </c>
      <c r="F15" s="47" t="s">
        <v>125</v>
      </c>
      <c r="G15" s="60">
        <v>43009</v>
      </c>
      <c r="H15" s="4" t="s">
        <v>35</v>
      </c>
      <c r="I15" s="4" t="s">
        <v>66</v>
      </c>
      <c r="J15" s="4" t="s">
        <v>67</v>
      </c>
      <c r="K15" s="6">
        <v>1791.42</v>
      </c>
      <c r="L15" s="6">
        <v>917.1</v>
      </c>
      <c r="M15" s="7">
        <f t="shared" si="0"/>
        <v>51.19402485179355</v>
      </c>
      <c r="N15" s="4"/>
    </row>
    <row r="16" spans="1:15" ht="38.25" x14ac:dyDescent="0.25">
      <c r="A16" s="48"/>
      <c r="B16" s="57"/>
      <c r="C16" s="51"/>
      <c r="D16" s="54"/>
      <c r="E16" s="54"/>
      <c r="F16" s="48"/>
      <c r="G16" s="48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49"/>
      <c r="B17" s="57"/>
      <c r="C17" s="52"/>
      <c r="D17" s="55"/>
      <c r="E17" s="55"/>
      <c r="F17" s="49"/>
      <c r="G17" s="49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47">
        <v>4</v>
      </c>
      <c r="B18" s="57"/>
      <c r="C18" s="50" t="s">
        <v>21</v>
      </c>
      <c r="D18" s="53">
        <v>43465</v>
      </c>
      <c r="E18" s="59" t="s">
        <v>65</v>
      </c>
      <c r="F18" s="47" t="s">
        <v>125</v>
      </c>
      <c r="G18" s="60">
        <v>43009</v>
      </c>
      <c r="H18" s="4" t="s">
        <v>35</v>
      </c>
      <c r="I18" s="4" t="s">
        <v>42</v>
      </c>
      <c r="J18" s="4" t="s">
        <v>68</v>
      </c>
      <c r="K18" s="6">
        <v>68151.600000000006</v>
      </c>
      <c r="L18" s="6">
        <v>28227.72</v>
      </c>
      <c r="M18" s="7">
        <f t="shared" si="0"/>
        <v>41.419012906520166</v>
      </c>
      <c r="N18" s="4"/>
    </row>
    <row r="19" spans="1:14" ht="38.25" x14ac:dyDescent="0.25">
      <c r="A19" s="48"/>
      <c r="B19" s="57"/>
      <c r="C19" s="51"/>
      <c r="D19" s="54"/>
      <c r="E19" s="54"/>
      <c r="F19" s="48"/>
      <c r="G19" s="48"/>
      <c r="H19" s="8" t="s">
        <v>36</v>
      </c>
      <c r="I19" s="11">
        <v>10</v>
      </c>
      <c r="J19" s="11" t="s">
        <v>69</v>
      </c>
      <c r="K19" s="6">
        <v>1862.7</v>
      </c>
      <c r="L19" s="6">
        <v>369.5</v>
      </c>
      <c r="M19" s="7">
        <f t="shared" si="0"/>
        <v>19.836796048746443</v>
      </c>
      <c r="N19" s="4"/>
    </row>
    <row r="20" spans="1:14" ht="25.5" x14ac:dyDescent="0.25">
      <c r="A20" s="49"/>
      <c r="B20" s="58"/>
      <c r="C20" s="52"/>
      <c r="D20" s="55"/>
      <c r="E20" s="55"/>
      <c r="F20" s="49"/>
      <c r="G20" s="49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61" t="s">
        <v>32</v>
      </c>
      <c r="B21" s="61"/>
      <c r="C21" s="61"/>
      <c r="D21" s="61"/>
      <c r="E21" s="61"/>
      <c r="F21" s="61"/>
      <c r="G21" s="61"/>
      <c r="H21" s="3" t="s">
        <v>18</v>
      </c>
      <c r="I21" s="4"/>
      <c r="J21" s="4"/>
      <c r="K21" s="6">
        <f>K22+K24+K25+K27+K28+K30+K31+K33</f>
        <v>73159.320000000007</v>
      </c>
      <c r="L21" s="6">
        <f>L22+L24+L25+L27+L28+L30+L31+L33</f>
        <v>30453.26</v>
      </c>
      <c r="M21" s="7">
        <f t="shared" si="0"/>
        <v>41.625947316076747</v>
      </c>
      <c r="N21" s="4" t="s">
        <v>136</v>
      </c>
    </row>
    <row r="22" spans="1:14" ht="25.5" customHeight="1" x14ac:dyDescent="0.25">
      <c r="A22" s="47">
        <v>1</v>
      </c>
      <c r="B22" s="56" t="s">
        <v>40</v>
      </c>
      <c r="C22" s="50" t="s">
        <v>21</v>
      </c>
      <c r="D22" s="53">
        <v>43465</v>
      </c>
      <c r="E22" s="59" t="s">
        <v>65</v>
      </c>
      <c r="F22" s="47" t="s">
        <v>125</v>
      </c>
      <c r="G22" s="60">
        <v>43009</v>
      </c>
      <c r="H22" s="4" t="s">
        <v>35</v>
      </c>
      <c r="I22" s="4" t="s">
        <v>42</v>
      </c>
      <c r="J22" s="4" t="s">
        <v>68</v>
      </c>
      <c r="K22" s="6">
        <v>68151.600000000006</v>
      </c>
      <c r="L22" s="6">
        <v>28227.119999999999</v>
      </c>
      <c r="M22" s="7">
        <f t="shared" si="0"/>
        <v>41.418132516331234</v>
      </c>
      <c r="N22" s="4"/>
    </row>
    <row r="23" spans="1:14" ht="38.25" x14ac:dyDescent="0.25">
      <c r="A23" s="48"/>
      <c r="B23" s="57"/>
      <c r="C23" s="51"/>
      <c r="D23" s="54"/>
      <c r="E23" s="54"/>
      <c r="F23" s="48"/>
      <c r="G23" s="48"/>
      <c r="H23" s="8" t="s">
        <v>36</v>
      </c>
      <c r="I23" s="11">
        <v>10</v>
      </c>
      <c r="J23" s="11" t="s">
        <v>69</v>
      </c>
      <c r="K23" s="6">
        <v>1862.7</v>
      </c>
      <c r="L23" s="6">
        <v>369.5</v>
      </c>
      <c r="M23" s="7">
        <f t="shared" si="0"/>
        <v>19.836796048746443</v>
      </c>
      <c r="N23" s="4"/>
    </row>
    <row r="24" spans="1:14" ht="25.5" x14ac:dyDescent="0.25">
      <c r="A24" s="49"/>
      <c r="B24" s="57"/>
      <c r="C24" s="52"/>
      <c r="D24" s="55"/>
      <c r="E24" s="55"/>
      <c r="F24" s="49"/>
      <c r="G24" s="49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47">
        <v>2</v>
      </c>
      <c r="B25" s="57"/>
      <c r="C25" s="50" t="s">
        <v>22</v>
      </c>
      <c r="D25" s="53">
        <v>43465</v>
      </c>
      <c r="E25" s="59" t="s">
        <v>65</v>
      </c>
      <c r="F25" s="47" t="s">
        <v>125</v>
      </c>
      <c r="G25" s="60">
        <v>43009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48"/>
      <c r="B26" s="57"/>
      <c r="C26" s="51"/>
      <c r="D26" s="54"/>
      <c r="E26" s="54"/>
      <c r="F26" s="48"/>
      <c r="G26" s="48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49"/>
      <c r="B27" s="57"/>
      <c r="C27" s="52"/>
      <c r="D27" s="55"/>
      <c r="E27" s="55"/>
      <c r="F27" s="49"/>
      <c r="G27" s="49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47">
        <v>3</v>
      </c>
      <c r="B28" s="57"/>
      <c r="C28" s="50" t="s">
        <v>23</v>
      </c>
      <c r="D28" s="53">
        <v>43465</v>
      </c>
      <c r="E28" s="59" t="s">
        <v>65</v>
      </c>
      <c r="F28" s="47" t="s">
        <v>125</v>
      </c>
      <c r="G28" s="60">
        <v>43009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1309.04</v>
      </c>
      <c r="M28" s="7">
        <f t="shared" si="0"/>
        <v>40.700183440599446</v>
      </c>
      <c r="N28" s="4"/>
    </row>
    <row r="29" spans="1:14" ht="38.25" x14ac:dyDescent="0.25">
      <c r="A29" s="48"/>
      <c r="B29" s="57"/>
      <c r="C29" s="51"/>
      <c r="D29" s="54"/>
      <c r="E29" s="54"/>
      <c r="F29" s="48"/>
      <c r="G29" s="48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49"/>
      <c r="B30" s="57"/>
      <c r="C30" s="52"/>
      <c r="D30" s="55"/>
      <c r="E30" s="55"/>
      <c r="F30" s="49"/>
      <c r="G30" s="49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47">
        <v>4</v>
      </c>
      <c r="B31" s="57"/>
      <c r="C31" s="50" t="s">
        <v>45</v>
      </c>
      <c r="D31" s="53">
        <v>43465</v>
      </c>
      <c r="E31" s="59" t="s">
        <v>65</v>
      </c>
      <c r="F31" s="47" t="s">
        <v>125</v>
      </c>
      <c r="G31" s="60">
        <v>43009</v>
      </c>
      <c r="H31" s="4" t="s">
        <v>35</v>
      </c>
      <c r="I31" s="4" t="s">
        <v>66</v>
      </c>
      <c r="J31" s="4" t="s">
        <v>70</v>
      </c>
      <c r="K31" s="6">
        <v>1791.42</v>
      </c>
      <c r="L31" s="6">
        <v>917.1</v>
      </c>
      <c r="M31" s="7">
        <f t="shared" si="0"/>
        <v>51.19402485179355</v>
      </c>
      <c r="N31" s="4"/>
    </row>
    <row r="32" spans="1:14" ht="38.25" x14ac:dyDescent="0.25">
      <c r="A32" s="48"/>
      <c r="B32" s="57"/>
      <c r="C32" s="51"/>
      <c r="D32" s="54"/>
      <c r="E32" s="54"/>
      <c r="F32" s="48"/>
      <c r="G32" s="48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49"/>
      <c r="B33" s="58"/>
      <c r="C33" s="52"/>
      <c r="D33" s="55"/>
      <c r="E33" s="55"/>
      <c r="F33" s="49"/>
      <c r="G33" s="49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61" t="s">
        <v>33</v>
      </c>
      <c r="B34" s="61"/>
      <c r="C34" s="61"/>
      <c r="D34" s="61"/>
      <c r="E34" s="61"/>
      <c r="F34" s="61"/>
      <c r="G34" s="61"/>
      <c r="H34" s="3" t="s">
        <v>18</v>
      </c>
      <c r="I34" s="4"/>
      <c r="J34" s="4"/>
      <c r="K34" s="6">
        <f>K35+K37+K38+K40+K41+K43+K44+K46</f>
        <v>14631.320000000002</v>
      </c>
      <c r="L34" s="6">
        <f>L35+L37+L38+L40+L41+L43+L44+L46</f>
        <v>9213.0300000000007</v>
      </c>
      <c r="M34" s="7">
        <f t="shared" si="0"/>
        <v>62.967866193890913</v>
      </c>
      <c r="N34" s="4" t="s">
        <v>136</v>
      </c>
    </row>
    <row r="35" spans="1:14" ht="25.5" x14ac:dyDescent="0.25">
      <c r="A35" s="47">
        <v>1</v>
      </c>
      <c r="B35" s="56" t="s">
        <v>40</v>
      </c>
      <c r="C35" s="50" t="s">
        <v>24</v>
      </c>
      <c r="D35" s="53">
        <v>43465</v>
      </c>
      <c r="E35" s="59" t="s">
        <v>65</v>
      </c>
      <c r="F35" s="47" t="s">
        <v>125</v>
      </c>
      <c r="G35" s="60">
        <v>43009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1309.04</v>
      </c>
      <c r="M35" s="7">
        <f t="shared" si="0"/>
        <v>40.700183440599446</v>
      </c>
      <c r="N35" s="4"/>
    </row>
    <row r="36" spans="1:14" ht="38.25" x14ac:dyDescent="0.25">
      <c r="A36" s="48"/>
      <c r="B36" s="57"/>
      <c r="C36" s="51"/>
      <c r="D36" s="54"/>
      <c r="E36" s="54"/>
      <c r="F36" s="48"/>
      <c r="G36" s="48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49"/>
      <c r="B37" s="57"/>
      <c r="C37" s="52"/>
      <c r="D37" s="55"/>
      <c r="E37" s="55"/>
      <c r="F37" s="49"/>
      <c r="G37" s="49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47">
        <v>2</v>
      </c>
      <c r="B38" s="57"/>
      <c r="C38" s="50" t="s">
        <v>25</v>
      </c>
      <c r="D38" s="53">
        <v>43465</v>
      </c>
      <c r="E38" s="59" t="s">
        <v>65</v>
      </c>
      <c r="F38" s="47" t="s">
        <v>126</v>
      </c>
      <c r="G38" s="60">
        <v>43009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6986.89</v>
      </c>
      <c r="M38" s="7">
        <f t="shared" si="0"/>
        <v>72.601625171453506</v>
      </c>
      <c r="N38" s="4"/>
    </row>
    <row r="39" spans="1:14" ht="38.25" x14ac:dyDescent="0.25">
      <c r="A39" s="48"/>
      <c r="B39" s="57"/>
      <c r="C39" s="51"/>
      <c r="D39" s="54"/>
      <c r="E39" s="54"/>
      <c r="F39" s="48"/>
      <c r="G39" s="48"/>
      <c r="H39" s="8" t="s">
        <v>36</v>
      </c>
      <c r="I39" s="4" t="s">
        <v>42</v>
      </c>
      <c r="J39" s="4" t="s">
        <v>42</v>
      </c>
      <c r="K39" s="6">
        <v>9142.4</v>
      </c>
      <c r="L39" s="6">
        <v>6567.68</v>
      </c>
      <c r="M39" s="7">
        <f t="shared" si="0"/>
        <v>71.837591879593987</v>
      </c>
      <c r="N39" s="4"/>
    </row>
    <row r="40" spans="1:14" ht="25.5" x14ac:dyDescent="0.25">
      <c r="A40" s="49"/>
      <c r="B40" s="57"/>
      <c r="C40" s="52"/>
      <c r="D40" s="55"/>
      <c r="E40" s="55"/>
      <c r="F40" s="49"/>
      <c r="G40" s="49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47">
        <v>3</v>
      </c>
      <c r="B41" s="57"/>
      <c r="C41" s="50" t="s">
        <v>45</v>
      </c>
      <c r="D41" s="53">
        <v>43465</v>
      </c>
      <c r="E41" s="59" t="s">
        <v>65</v>
      </c>
      <c r="F41" s="47" t="s">
        <v>125</v>
      </c>
      <c r="G41" s="60">
        <v>43009</v>
      </c>
      <c r="H41" s="4" t="s">
        <v>35</v>
      </c>
      <c r="I41" s="4" t="s">
        <v>66</v>
      </c>
      <c r="J41" s="4" t="s">
        <v>70</v>
      </c>
      <c r="K41" s="6">
        <v>1791.42</v>
      </c>
      <c r="L41" s="6">
        <v>917.1</v>
      </c>
      <c r="M41" s="7">
        <f t="shared" si="0"/>
        <v>51.19402485179355</v>
      </c>
      <c r="N41" s="4"/>
    </row>
    <row r="42" spans="1:14" ht="38.25" x14ac:dyDescent="0.25">
      <c r="A42" s="48"/>
      <c r="B42" s="57"/>
      <c r="C42" s="51"/>
      <c r="D42" s="54"/>
      <c r="E42" s="54"/>
      <c r="F42" s="48"/>
      <c r="G42" s="48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49"/>
      <c r="B43" s="57"/>
      <c r="C43" s="52"/>
      <c r="D43" s="55"/>
      <c r="E43" s="55"/>
      <c r="F43" s="49"/>
      <c r="G43" s="49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47">
        <v>4</v>
      </c>
      <c r="B44" s="57"/>
      <c r="C44" s="50" t="s">
        <v>26</v>
      </c>
      <c r="D44" s="53">
        <v>43465</v>
      </c>
      <c r="E44" s="59" t="s">
        <v>65</v>
      </c>
      <c r="F44" s="47" t="s">
        <v>125</v>
      </c>
      <c r="G44" s="60">
        <v>43009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48"/>
      <c r="B45" s="57"/>
      <c r="C45" s="51"/>
      <c r="D45" s="54"/>
      <c r="E45" s="54"/>
      <c r="F45" s="48"/>
      <c r="G45" s="48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49"/>
      <c r="B46" s="58"/>
      <c r="C46" s="52"/>
      <c r="D46" s="55"/>
      <c r="E46" s="55"/>
      <c r="F46" s="49"/>
      <c r="G46" s="49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61" t="s">
        <v>34</v>
      </c>
      <c r="B47" s="61"/>
      <c r="C47" s="61"/>
      <c r="D47" s="61"/>
      <c r="E47" s="61"/>
      <c r="F47" s="61"/>
      <c r="G47" s="61"/>
      <c r="H47" s="3" t="s">
        <v>18</v>
      </c>
      <c r="I47" s="4"/>
      <c r="J47" s="4"/>
      <c r="K47" s="6">
        <f>K48+K49+K50+K51+K52+K53+K54+K55+K56</f>
        <v>49114.82</v>
      </c>
      <c r="L47" s="6">
        <f>L48+L49+L50+L51+L52+L53+L54+L55+L56</f>
        <v>40770.5</v>
      </c>
      <c r="M47" s="7">
        <f t="shared" si="0"/>
        <v>83.010586214099945</v>
      </c>
      <c r="N47" s="4" t="s">
        <v>136</v>
      </c>
    </row>
    <row r="48" spans="1:14" ht="25.5" x14ac:dyDescent="0.25">
      <c r="A48" s="47">
        <v>1</v>
      </c>
      <c r="B48" s="56" t="s">
        <v>40</v>
      </c>
      <c r="C48" s="50" t="s">
        <v>27</v>
      </c>
      <c r="D48" s="53">
        <v>43465</v>
      </c>
      <c r="E48" s="59" t="s">
        <v>65</v>
      </c>
      <c r="F48" s="47" t="s">
        <v>125</v>
      </c>
      <c r="G48" s="60">
        <v>43009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48"/>
      <c r="B49" s="57"/>
      <c r="C49" s="51"/>
      <c r="D49" s="54"/>
      <c r="E49" s="54"/>
      <c r="F49" s="48"/>
      <c r="G49" s="48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49"/>
      <c r="B50" s="57"/>
      <c r="C50" s="52"/>
      <c r="D50" s="55"/>
      <c r="E50" s="55"/>
      <c r="F50" s="49"/>
      <c r="G50" s="49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47">
        <v>2</v>
      </c>
      <c r="B51" s="57"/>
      <c r="C51" s="50" t="s">
        <v>28</v>
      </c>
      <c r="D51" s="53">
        <v>43465</v>
      </c>
      <c r="E51" s="59" t="s">
        <v>65</v>
      </c>
      <c r="F51" s="47" t="s">
        <v>124</v>
      </c>
      <c r="G51" s="60">
        <v>43009</v>
      </c>
      <c r="H51" s="4" t="s">
        <v>35</v>
      </c>
      <c r="I51" s="4" t="s">
        <v>42</v>
      </c>
      <c r="J51" s="4" t="s">
        <v>71</v>
      </c>
      <c r="K51" s="6">
        <v>47323.4</v>
      </c>
      <c r="L51" s="6">
        <v>39853.4</v>
      </c>
      <c r="M51" s="7">
        <f t="shared" si="0"/>
        <v>84.214997231813427</v>
      </c>
      <c r="N51" s="4"/>
    </row>
    <row r="52" spans="1:14" ht="38.25" x14ac:dyDescent="0.25">
      <c r="A52" s="48"/>
      <c r="B52" s="57"/>
      <c r="C52" s="51"/>
      <c r="D52" s="54"/>
      <c r="E52" s="54"/>
      <c r="F52" s="48"/>
      <c r="G52" s="48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49"/>
      <c r="B53" s="57"/>
      <c r="C53" s="52"/>
      <c r="D53" s="55"/>
      <c r="E53" s="55"/>
      <c r="F53" s="49"/>
      <c r="G53" s="49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47">
        <v>3</v>
      </c>
      <c r="B54" s="57"/>
      <c r="C54" s="50" t="s">
        <v>45</v>
      </c>
      <c r="D54" s="53">
        <v>43465</v>
      </c>
      <c r="E54" s="59" t="s">
        <v>65</v>
      </c>
      <c r="F54" s="47" t="s">
        <v>125</v>
      </c>
      <c r="G54" s="60">
        <v>43009</v>
      </c>
      <c r="H54" s="4" t="s">
        <v>35</v>
      </c>
      <c r="I54" s="4" t="s">
        <v>66</v>
      </c>
      <c r="J54" s="4" t="s">
        <v>70</v>
      </c>
      <c r="K54" s="6">
        <v>1791.42</v>
      </c>
      <c r="L54" s="6">
        <v>917.1</v>
      </c>
      <c r="M54" s="7">
        <f t="shared" si="0"/>
        <v>51.19402485179355</v>
      </c>
      <c r="N54" s="4"/>
    </row>
    <row r="55" spans="1:14" ht="38.25" x14ac:dyDescent="0.25">
      <c r="A55" s="48"/>
      <c r="B55" s="57"/>
      <c r="C55" s="51"/>
      <c r="D55" s="54"/>
      <c r="E55" s="54"/>
      <c r="F55" s="48"/>
      <c r="G55" s="48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49"/>
      <c r="B56" s="58"/>
      <c r="C56" s="52"/>
      <c r="D56" s="55"/>
      <c r="E56" s="55"/>
      <c r="F56" s="49"/>
      <c r="G56" s="49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61" t="s">
        <v>38</v>
      </c>
      <c r="B57" s="61"/>
      <c r="C57" s="61"/>
      <c r="D57" s="61"/>
      <c r="E57" s="61"/>
      <c r="F57" s="61"/>
      <c r="G57" s="61"/>
      <c r="H57" s="3" t="s">
        <v>18</v>
      </c>
      <c r="I57" s="4"/>
      <c r="J57" s="4"/>
      <c r="K57" s="6">
        <f>K58+K60+K61+K63+K64+K66+K67+K69+K70+K72</f>
        <v>109049.72</v>
      </c>
      <c r="L57" s="6">
        <f>L58+L60+L61+L63+L64+L66+L67+L69+L70+L72</f>
        <v>72982.36</v>
      </c>
      <c r="M57" s="7">
        <f t="shared" si="0"/>
        <v>66.925765604900221</v>
      </c>
      <c r="N57" s="4" t="s">
        <v>136</v>
      </c>
    </row>
    <row r="58" spans="1:14" ht="25.5" x14ac:dyDescent="0.25">
      <c r="A58" s="47">
        <v>1</v>
      </c>
      <c r="B58" s="56" t="s">
        <v>40</v>
      </c>
      <c r="C58" s="50" t="s">
        <v>29</v>
      </c>
      <c r="D58" s="53">
        <v>43465</v>
      </c>
      <c r="E58" s="59" t="s">
        <v>65</v>
      </c>
      <c r="F58" s="47" t="s">
        <v>125</v>
      </c>
      <c r="G58" s="60">
        <v>43009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48"/>
      <c r="B59" s="57"/>
      <c r="C59" s="51"/>
      <c r="D59" s="54"/>
      <c r="E59" s="54"/>
      <c r="F59" s="48"/>
      <c r="G59" s="48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49"/>
      <c r="B60" s="57"/>
      <c r="C60" s="52"/>
      <c r="D60" s="55"/>
      <c r="E60" s="55"/>
      <c r="F60" s="49"/>
      <c r="G60" s="49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47">
        <v>2</v>
      </c>
      <c r="B61" s="57"/>
      <c r="C61" s="50" t="s">
        <v>46</v>
      </c>
      <c r="D61" s="53">
        <v>43465</v>
      </c>
      <c r="E61" s="59" t="s">
        <v>65</v>
      </c>
      <c r="F61" s="47" t="s">
        <v>125</v>
      </c>
      <c r="G61" s="60">
        <v>43009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13746</v>
      </c>
      <c r="M61" s="7">
        <f t="shared" si="0"/>
        <v>99.758333151901766</v>
      </c>
      <c r="N61" s="4"/>
    </row>
    <row r="62" spans="1:14" ht="38.25" x14ac:dyDescent="0.25">
      <c r="A62" s="48"/>
      <c r="B62" s="57"/>
      <c r="C62" s="51"/>
      <c r="D62" s="54"/>
      <c r="E62" s="54"/>
      <c r="F62" s="48"/>
      <c r="G62" s="48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49"/>
      <c r="B63" s="57"/>
      <c r="C63" s="52"/>
      <c r="D63" s="55"/>
      <c r="E63" s="55"/>
      <c r="F63" s="49"/>
      <c r="G63" s="49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47">
        <v>3</v>
      </c>
      <c r="B64" s="57"/>
      <c r="C64" s="50" t="s">
        <v>45</v>
      </c>
      <c r="D64" s="53">
        <v>43465</v>
      </c>
      <c r="E64" s="59" t="s">
        <v>65</v>
      </c>
      <c r="F64" s="47" t="s">
        <v>125</v>
      </c>
      <c r="G64" s="60">
        <v>43009</v>
      </c>
      <c r="H64" s="4" t="s">
        <v>35</v>
      </c>
      <c r="I64" s="4" t="s">
        <v>66</v>
      </c>
      <c r="J64" s="4" t="s">
        <v>70</v>
      </c>
      <c r="K64" s="6">
        <v>1791.42</v>
      </c>
      <c r="L64" s="6">
        <v>917.1</v>
      </c>
      <c r="M64" s="7">
        <f t="shared" si="0"/>
        <v>51.19402485179355</v>
      </c>
      <c r="N64" s="4"/>
    </row>
    <row r="65" spans="1:14" ht="38.25" x14ac:dyDescent="0.25">
      <c r="A65" s="48"/>
      <c r="B65" s="57"/>
      <c r="C65" s="51"/>
      <c r="D65" s="54"/>
      <c r="E65" s="54"/>
      <c r="F65" s="48"/>
      <c r="G65" s="48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49"/>
      <c r="B66" s="57"/>
      <c r="C66" s="52"/>
      <c r="D66" s="55"/>
      <c r="E66" s="55"/>
      <c r="F66" s="49"/>
      <c r="G66" s="49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47">
        <v>4</v>
      </c>
      <c r="B67" s="57"/>
      <c r="C67" s="50" t="s">
        <v>72</v>
      </c>
      <c r="D67" s="53">
        <v>43465</v>
      </c>
      <c r="E67" s="59" t="s">
        <v>65</v>
      </c>
      <c r="F67" s="47" t="s">
        <v>125</v>
      </c>
      <c r="G67" s="60">
        <v>43009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8037.04</v>
      </c>
      <c r="M67" s="7">
        <f t="shared" si="0"/>
        <v>20.092600000000001</v>
      </c>
      <c r="N67" s="4"/>
    </row>
    <row r="68" spans="1:14" ht="38.25" x14ac:dyDescent="0.25">
      <c r="A68" s="48"/>
      <c r="B68" s="57"/>
      <c r="C68" s="51"/>
      <c r="D68" s="54"/>
      <c r="E68" s="54"/>
      <c r="F68" s="48"/>
      <c r="G68" s="48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49"/>
      <c r="B69" s="57"/>
      <c r="C69" s="52"/>
      <c r="D69" s="55"/>
      <c r="E69" s="55"/>
      <c r="F69" s="49"/>
      <c r="G69" s="49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47">
        <v>5</v>
      </c>
      <c r="B70" s="57"/>
      <c r="C70" s="50" t="s">
        <v>30</v>
      </c>
      <c r="D70" s="53">
        <v>43465</v>
      </c>
      <c r="E70" s="59" t="s">
        <v>65</v>
      </c>
      <c r="F70" s="47" t="s">
        <v>125</v>
      </c>
      <c r="G70" s="60">
        <v>43009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50282.22</v>
      </c>
      <c r="M70" s="7">
        <f t="shared" si="0"/>
        <v>94.02236391854747</v>
      </c>
      <c r="N70" s="4"/>
    </row>
    <row r="71" spans="1:14" ht="38.25" x14ac:dyDescent="0.25">
      <c r="A71" s="48"/>
      <c r="B71" s="57"/>
      <c r="C71" s="51"/>
      <c r="D71" s="54"/>
      <c r="E71" s="54"/>
      <c r="F71" s="48"/>
      <c r="G71" s="48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49"/>
      <c r="B72" s="58"/>
      <c r="C72" s="52"/>
      <c r="D72" s="55"/>
      <c r="E72" s="55"/>
      <c r="F72" s="49"/>
      <c r="G72" s="49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2017-06-07T11:29:49Z</cp:lastPrinted>
  <dcterms:created xsi:type="dcterms:W3CDTF">2017-03-09T12:55:04Z</dcterms:created>
  <dcterms:modified xsi:type="dcterms:W3CDTF">2017-10-13T11:16:58Z</dcterms:modified>
</cp:coreProperties>
</file>