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Евгений\НОВАЯ РАБОТА\Дела в электронном виде\1. Публичная отчётность\2018 год\2. Февраль 2018\Указ 596\"/>
    </mc:Choice>
  </mc:AlternateContent>
  <bookViews>
    <workbookView xWindow="-1635" yWindow="345" windowWidth="13155" windowHeight="11220" activeTab="1"/>
  </bookViews>
  <sheets>
    <sheet name="Показатели" sheetId="6" r:id="rId1"/>
    <sheet name="Мероприятия" sheetId="9" r:id="rId2"/>
  </sheets>
  <definedNames>
    <definedName name="_xlnm.Print_Area" localSheetId="1">Мероприятия!$A$1:$N$12</definedName>
  </definedNames>
  <calcPr calcId="152511"/>
</workbook>
</file>

<file path=xl/calcChain.xml><?xml version="1.0" encoding="utf-8"?>
<calcChain xmlns="http://schemas.openxmlformats.org/spreadsheetml/2006/main">
  <c r="M64" i="9" l="1"/>
  <c r="K72" i="9"/>
  <c r="M81" i="9"/>
  <c r="M51" i="9" l="1"/>
  <c r="M47" i="9"/>
  <c r="M44" i="9"/>
  <c r="M43" i="9"/>
  <c r="M39" i="9"/>
  <c r="K38" i="9"/>
  <c r="M35" i="9"/>
  <c r="M31" i="9"/>
  <c r="L67" i="9" l="1"/>
  <c r="K67" i="9"/>
  <c r="L63" i="9"/>
  <c r="K63" i="9"/>
  <c r="J13" i="6" l="1"/>
  <c r="L72" i="9" l="1"/>
  <c r="M67" i="9" l="1"/>
  <c r="M68" i="9"/>
  <c r="L42" i="9" l="1"/>
  <c r="M73" i="9" l="1"/>
  <c r="M72" i="9"/>
  <c r="M63" i="9"/>
  <c r="L50" i="9" l="1"/>
  <c r="L46" i="9"/>
  <c r="K46" i="9"/>
  <c r="K42" i="9"/>
  <c r="L38" i="9"/>
  <c r="M38" i="9" s="1"/>
  <c r="L34" i="9"/>
  <c r="K34" i="9"/>
  <c r="L30" i="9"/>
  <c r="K30" i="9"/>
  <c r="J20" i="6"/>
  <c r="J18" i="6"/>
  <c r="J19" i="6"/>
  <c r="J17" i="6"/>
  <c r="L7" i="9" l="1"/>
  <c r="M42" i="9"/>
  <c r="M46" i="9"/>
  <c r="M34" i="9"/>
  <c r="M30" i="9"/>
  <c r="K50" i="9"/>
  <c r="M50" i="9" s="1"/>
  <c r="K7" i="9" l="1"/>
  <c r="M7" i="9" s="1"/>
</calcChain>
</file>

<file path=xl/sharedStrings.xml><?xml version="1.0" encoding="utf-8"?>
<sst xmlns="http://schemas.openxmlformats.org/spreadsheetml/2006/main" count="471" uniqueCount="207">
  <si>
    <t>Плановые значения являются расчетными ориентирами,  соответствие которым позволит достичь целевого значения при равномерной динамике, при этом ключевыми являются значения 2017-2018 г.г.</t>
  </si>
  <si>
    <t>**Расчетный показатель, соответствие которому позволит достичь целевого значения при равномерной динамике, при этом ключевыми являются значения 2017-2018 г.г.</t>
  </si>
  <si>
    <t>Примечание</t>
  </si>
  <si>
    <t>фактическое</t>
  </si>
  <si>
    <t>отклонение</t>
  </si>
  <si>
    <t>№ п/п</t>
  </si>
  <si>
    <t>1. Прирост высокопроизводительных рабочих мест, в % к предыдущему году</t>
  </si>
  <si>
    <t>№ Указа Президента РФ</t>
  </si>
  <si>
    <t>Наименование показателя</t>
  </si>
  <si>
    <t>Единица измерения</t>
  </si>
  <si>
    <t>Ответственный исполнитель/соисполнитель</t>
  </si>
  <si>
    <t>Значение показателя</t>
  </si>
  <si>
    <t>целевое</t>
  </si>
  <si>
    <t>плановое</t>
  </si>
  <si>
    <t>Прирост высокопроизводительных рабочих мест, в % к предыдущему году</t>
  </si>
  <si>
    <t>Отношение объема инвестиций в основной капитал к валовому региональному продукту</t>
  </si>
  <si>
    <t>проценты</t>
  </si>
  <si>
    <t xml:space="preserve">Доля продукции высокотехнологичных и наукоемких отраслей в валовом региональном продукте относительно уровня 2011 года </t>
  </si>
  <si>
    <t>Индекс производительности труда относительно уровня 2011 года</t>
  </si>
  <si>
    <t>150 (к 2018 году)</t>
  </si>
  <si>
    <t>Отчетная дата (период) значения показателя</t>
  </si>
  <si>
    <t>* оценка</t>
  </si>
  <si>
    <t>Выполняется с опережением. До 2018 года поставлена задача сохранение показателя на уровне, превышающем пороговое значение в 27%.</t>
  </si>
  <si>
    <t xml:space="preserve">10,5 тыс.; 8,4%         </t>
  </si>
  <si>
    <t>10,5 тыс.</t>
  </si>
  <si>
    <t xml:space="preserve"> 9,4 тыс.;         7%  </t>
  </si>
  <si>
    <t>102,9  (28,3% в ВРП)</t>
  </si>
  <si>
    <t>9,4 тыс.</t>
  </si>
  <si>
    <t>108,8** (или 106,7 к предыдущему году)</t>
  </si>
  <si>
    <t>120,4**</t>
  </si>
  <si>
    <t>125,2**</t>
  </si>
  <si>
    <t>130,2**</t>
  </si>
  <si>
    <t xml:space="preserve">130 % в 2018 году относительно уровня 2011 года,т.е. 35,8%   </t>
  </si>
  <si>
    <t>2.1.</t>
  </si>
  <si>
    <t>2.2.</t>
  </si>
  <si>
    <t>1.1.</t>
  </si>
  <si>
    <t>3.1.</t>
  </si>
  <si>
    <t>3.2.</t>
  </si>
  <si>
    <t>4.1.</t>
  </si>
  <si>
    <t xml:space="preserve"> "Дорожная карта" по реализации Указов Президента Российской Федерации от 07 мая 2012 года на территории Ульяновской области от  16.07.2012  № 92-ПЛ</t>
  </si>
  <si>
    <t>1.2.</t>
  </si>
  <si>
    <t>1.3.</t>
  </si>
  <si>
    <t>1.4.</t>
  </si>
  <si>
    <t>1.5.</t>
  </si>
  <si>
    <t>1.6.</t>
  </si>
  <si>
    <t>1.7.</t>
  </si>
  <si>
    <t>1.8.</t>
  </si>
  <si>
    <t>2.3.</t>
  </si>
  <si>
    <t>2.4.</t>
  </si>
  <si>
    <t>2.5.</t>
  </si>
  <si>
    <t>2.6.</t>
  </si>
  <si>
    <t>3.3.</t>
  </si>
  <si>
    <t>3.4.</t>
  </si>
  <si>
    <t>3.5.</t>
  </si>
  <si>
    <t>3.6.</t>
  </si>
  <si>
    <t>4.2.</t>
  </si>
  <si>
    <t>4.3.</t>
  </si>
  <si>
    <t>4.4.</t>
  </si>
  <si>
    <t>4.5.</t>
  </si>
  <si>
    <t>4.6.</t>
  </si>
  <si>
    <t>1.</t>
  </si>
  <si>
    <t>2.</t>
  </si>
  <si>
    <t>3.</t>
  </si>
  <si>
    <t>4.</t>
  </si>
  <si>
    <t>5.</t>
  </si>
  <si>
    <t>Форма 1</t>
  </si>
  <si>
    <t>8,5 тыс.</t>
  </si>
  <si>
    <t>Невысокие темпы  роста производительности труда связаны с неполной загруженностью мощностей предприятий и организаций,  снижением заказов и ростом себестоимости продукции в связи с общим повышением цен на сырье и потерей времени на поиск поставщиков,  вызванных усложнившейся внешнеэкономической ситуацией.</t>
  </si>
  <si>
    <t>Изучение потребности в кадрах по инвестиционным проектам, реализуемым на территориии Ульяновской области</t>
  </si>
  <si>
    <t xml:space="preserve">Формирование балланса выпускников учебных заведений Ульяновской области </t>
  </si>
  <si>
    <t>68,7 тыс. рабочих мест до 2020 года</t>
  </si>
  <si>
    <t>6,2 тыс.</t>
  </si>
  <si>
    <t>104,8% (102,7% к предыдущему году)</t>
  </si>
  <si>
    <t>106,4%* (или  101,6% к предыдущему году)</t>
  </si>
  <si>
    <t xml:space="preserve"> - 24,9 тыс.</t>
  </si>
  <si>
    <t>Определение потребности муниципальных образований Ульяновской области по созданию и модернизации рабочих мест на территории муниципальных образований</t>
  </si>
  <si>
    <t>6,8 тыс.</t>
  </si>
  <si>
    <t>-</t>
  </si>
  <si>
    <t>107%** (или 29,4% в ВРП )</t>
  </si>
  <si>
    <t>109% (102,5% к предыдущему году)</t>
  </si>
  <si>
    <t>Мониторинг создания высокопроизводительных рабочих мест на территории Ульяновской области</t>
  </si>
  <si>
    <t>Профессиональная подготовка и переподготовка населения Ульяновской области, в соответствии с потребностями на рынке труда</t>
  </si>
  <si>
    <t>6,9 тыс.</t>
  </si>
  <si>
    <t>106,2 (32% доля в ВРП)</t>
  </si>
  <si>
    <t xml:space="preserve">Агенство по  развитию  человеческого потенциала и трудовых ресурсов Ульяновской области </t>
  </si>
  <si>
    <t>Министерство развития конкуренции и экономики Ульяновской области</t>
  </si>
  <si>
    <t>Министерство развития конкуренции и экономики Ульяновской области/ Министерство образования и науки Ульяновской области</t>
  </si>
  <si>
    <t>121,1 (33,5% в ВРП)</t>
  </si>
  <si>
    <t>115,7** (31,8% в ВРП)</t>
  </si>
  <si>
    <t>111,3** (или 30,6% в ВРП)</t>
  </si>
  <si>
    <t>109,5 (30% в ВРП)</t>
  </si>
  <si>
    <t xml:space="preserve">11,1 тыс.;  7,7%  </t>
  </si>
  <si>
    <t xml:space="preserve"> 4,9 тыс.</t>
  </si>
  <si>
    <t xml:space="preserve"> -18,7 тыс. ;       -12%</t>
  </si>
  <si>
    <r>
      <t xml:space="preserve">20 </t>
    </r>
    <r>
      <rPr>
        <sz val="12"/>
        <color indexed="8"/>
        <rFont val="Times New Roman"/>
        <family val="1"/>
        <charset val="204"/>
      </rPr>
      <t xml:space="preserve">- </t>
    </r>
    <r>
      <rPr>
        <i/>
        <sz val="12"/>
        <color indexed="8"/>
        <rFont val="Times New Roman"/>
        <family val="1"/>
        <charset val="204"/>
      </rPr>
      <t xml:space="preserve">Указывается процент исполнения объема финансирования мероприятий по состоянию на первое число месяца, следующего за отчетным периодом (по формуле </t>
    </r>
    <r>
      <rPr>
        <b/>
        <i/>
        <sz val="12"/>
        <color indexed="8"/>
        <rFont val="Times New Roman"/>
        <family val="1"/>
        <charset val="204"/>
      </rPr>
      <t>(столбец 12 / столбец 11)* 100%</t>
    </r>
    <r>
      <rPr>
        <i/>
        <sz val="12"/>
        <color indexed="8"/>
        <rFont val="Times New Roman"/>
        <family val="1"/>
        <charset val="204"/>
      </rPr>
      <t xml:space="preserve">). </t>
    </r>
  </si>
  <si>
    <r>
      <t xml:space="preserve">19 </t>
    </r>
    <r>
      <rPr>
        <sz val="12"/>
        <color indexed="8"/>
        <rFont val="Times New Roman"/>
        <family val="1"/>
        <charset val="204"/>
      </rPr>
      <t xml:space="preserve">- </t>
    </r>
    <r>
      <rPr>
        <i/>
        <sz val="12"/>
        <color indexed="8"/>
        <rFont val="Times New Roman"/>
        <family val="1"/>
        <charset val="204"/>
      </rPr>
      <t xml:space="preserve">Указывается фактический объем финансирования мероприятий по состоянию на первое число месяца, следующего за отчетным периодом, нарастающим итогом с начала года. </t>
    </r>
  </si>
  <si>
    <r>
      <t xml:space="preserve">17 </t>
    </r>
    <r>
      <rPr>
        <sz val="12"/>
        <color indexed="8"/>
        <rFont val="Times New Roman"/>
        <family val="1"/>
        <charset val="204"/>
      </rPr>
      <t xml:space="preserve">- </t>
    </r>
    <r>
      <rPr>
        <b/>
        <i/>
        <sz val="12"/>
        <color indexed="8"/>
        <rFont val="Times New Roman"/>
        <family val="1"/>
        <charset val="204"/>
      </rPr>
      <t xml:space="preserve">Пр </t>
    </r>
    <r>
      <rPr>
        <sz val="12"/>
        <color indexed="8"/>
        <rFont val="Times New Roman"/>
        <family val="1"/>
        <charset val="204"/>
      </rPr>
      <t>-</t>
    </r>
    <r>
      <rPr>
        <i/>
        <sz val="12"/>
        <color indexed="8"/>
        <rFont val="Times New Roman"/>
        <family val="1"/>
        <charset val="204"/>
      </rPr>
      <t xml:space="preserve"> код подраздела классификации расходов бюджетов. </t>
    </r>
    <r>
      <rPr>
        <b/>
        <i/>
        <sz val="12"/>
        <color indexed="8"/>
        <rFont val="Times New Roman"/>
        <family val="1"/>
        <charset val="204"/>
      </rPr>
      <t>Пр</t>
    </r>
    <r>
      <rPr>
        <i/>
        <sz val="12"/>
        <color indexed="8"/>
        <rFont val="Times New Roman"/>
        <family val="1"/>
        <charset val="204"/>
      </rPr>
      <t xml:space="preserve"> указывается для консолидированного бюджета субъекта Российской Федерациии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r>
  </si>
  <si>
    <r>
      <t xml:space="preserve">16 </t>
    </r>
    <r>
      <rPr>
        <sz val="12"/>
        <color indexed="8"/>
        <rFont val="Times New Roman"/>
        <family val="1"/>
        <charset val="204"/>
      </rPr>
      <t>-</t>
    </r>
    <r>
      <rPr>
        <b/>
        <sz val="12"/>
        <color indexed="8"/>
        <rFont val="Times New Roman"/>
        <family val="1"/>
        <charset val="204"/>
      </rPr>
      <t xml:space="preserve"> </t>
    </r>
    <r>
      <rPr>
        <b/>
        <i/>
        <sz val="12"/>
        <color indexed="8"/>
        <rFont val="Times New Roman"/>
        <family val="1"/>
        <charset val="204"/>
      </rPr>
      <t xml:space="preserve">Рз </t>
    </r>
    <r>
      <rPr>
        <i/>
        <sz val="12"/>
        <color indexed="8"/>
        <rFont val="Times New Roman"/>
        <family val="1"/>
        <charset val="204"/>
      </rPr>
      <t xml:space="preserve">- код раздела классификации расходов бюджетов. </t>
    </r>
    <r>
      <rPr>
        <b/>
        <i/>
        <sz val="12"/>
        <color indexed="8"/>
        <rFont val="Times New Roman"/>
        <family val="1"/>
        <charset val="204"/>
      </rPr>
      <t>Рз</t>
    </r>
    <r>
      <rPr>
        <i/>
        <sz val="12"/>
        <color indexed="8"/>
        <rFont val="Times New Roman"/>
        <family val="1"/>
        <charset val="204"/>
      </rPr>
      <t xml:space="preserve"> указывается для консолидированного бюджета субъекта Российской Федерации 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r>
  </si>
  <si>
    <r>
      <t xml:space="preserve">15 </t>
    </r>
    <r>
      <rPr>
        <sz val="12"/>
        <color indexed="8"/>
        <rFont val="Times New Roman"/>
        <family val="1"/>
        <charset val="204"/>
      </rPr>
      <t xml:space="preserve">- </t>
    </r>
    <r>
      <rPr>
        <i/>
        <sz val="12"/>
        <color indexed="8"/>
        <rFont val="Times New Roman"/>
        <family val="1"/>
        <charset val="204"/>
      </rPr>
      <t xml:space="preserve">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 По данной строке указываются нулевые коды бюджетной классификации. В случае если по данному источнику не предусмотрено финансирование мероприятий, указываются нулевые значения планового и фактического объемов финансирования и нулевой процент исполнения. </t>
    </r>
  </si>
  <si>
    <r>
      <rPr>
        <b/>
        <sz val="14"/>
        <color indexed="8"/>
        <rFont val="Times New Roman"/>
        <family val="1"/>
        <charset val="204"/>
      </rPr>
      <t xml:space="preserve">14 </t>
    </r>
    <r>
      <rPr>
        <sz val="12"/>
        <color indexed="8"/>
        <rFont val="Times New Roman"/>
        <family val="1"/>
        <charset val="204"/>
      </rPr>
      <t xml:space="preserve">- </t>
    </r>
    <r>
      <rPr>
        <i/>
        <sz val="12"/>
        <color indexed="8"/>
        <rFont val="Times New Roman"/>
        <family val="1"/>
        <charset val="204"/>
      </rPr>
      <t xml:space="preserve">По строке указываются плановые и фактические объемы финансирования с детализацией по </t>
    </r>
    <r>
      <rPr>
        <b/>
        <i/>
        <sz val="12"/>
        <color indexed="8"/>
        <rFont val="Times New Roman"/>
        <family val="1"/>
        <charset val="204"/>
      </rPr>
      <t>разделу</t>
    </r>
    <r>
      <rPr>
        <i/>
        <sz val="12"/>
        <color indexed="8"/>
        <rFont val="Times New Roman"/>
        <family val="1"/>
        <charset val="204"/>
      </rPr>
      <t xml:space="preserve"> / </t>
    </r>
    <r>
      <rPr>
        <b/>
        <i/>
        <sz val="12"/>
        <color indexed="8"/>
        <rFont val="Times New Roman"/>
        <family val="1"/>
        <charset val="204"/>
      </rPr>
      <t>подразделу</t>
    </r>
    <r>
      <rPr>
        <i/>
        <sz val="12"/>
        <color indexed="8"/>
        <rFont val="Times New Roman"/>
        <family val="1"/>
        <charset val="204"/>
      </rPr>
      <t xml:space="preserve"> классификации расходов бюджетов в части целевых межбюджетных трансфертов, направляемых в субъекты Российской Федерации из федерального бюджета,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r>
  </si>
  <si>
    <r>
      <rPr>
        <b/>
        <sz val="14"/>
        <color indexed="8"/>
        <rFont val="Times New Roman"/>
        <family val="1"/>
        <charset val="204"/>
      </rPr>
      <t xml:space="preserve">13 </t>
    </r>
    <r>
      <rPr>
        <sz val="12"/>
        <color indexed="8"/>
        <rFont val="Times New Roman"/>
        <family val="1"/>
        <charset val="204"/>
      </rPr>
      <t xml:space="preserve">- </t>
    </r>
    <r>
      <rPr>
        <i/>
        <sz val="12"/>
        <color indexed="8"/>
        <rFont val="Times New Roman"/>
        <family val="1"/>
        <charset val="204"/>
      </rPr>
      <t xml:space="preserve">По строке указываются плановые и фактические объемы финансирования с детализацией по </t>
    </r>
    <r>
      <rPr>
        <b/>
        <i/>
        <sz val="12"/>
        <color indexed="8"/>
        <rFont val="Times New Roman"/>
        <family val="1"/>
        <charset val="204"/>
      </rPr>
      <t>разделу</t>
    </r>
    <r>
      <rPr>
        <i/>
        <sz val="12"/>
        <color indexed="8"/>
        <rFont val="Times New Roman"/>
        <family val="1"/>
        <charset val="204"/>
      </rPr>
      <t xml:space="preserve"> / </t>
    </r>
    <r>
      <rPr>
        <b/>
        <i/>
        <sz val="12"/>
        <color indexed="8"/>
        <rFont val="Times New Roman"/>
        <family val="1"/>
        <charset val="204"/>
      </rPr>
      <t>подразделу</t>
    </r>
    <r>
      <rPr>
        <i/>
        <sz val="12"/>
        <color indexed="8"/>
        <rFont val="Times New Roman"/>
        <family val="1"/>
        <charset val="204"/>
      </rPr>
      <t xml:space="preserve"> классификации расходов бюджетов консолидированного бюджета субъекта Российской Федерации, включая территориальные государственные внебюджетные фонды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r>
  </si>
  <si>
    <r>
      <rPr>
        <b/>
        <sz val="14"/>
        <color indexed="8"/>
        <rFont val="Times New Roman"/>
        <family val="1"/>
        <charset val="204"/>
      </rPr>
      <t xml:space="preserve">12 </t>
    </r>
    <r>
      <rPr>
        <sz val="12"/>
        <color indexed="8"/>
        <rFont val="Times New Roman"/>
        <family val="1"/>
        <charset val="204"/>
      </rPr>
      <t xml:space="preserve">- </t>
    </r>
    <r>
      <rPr>
        <i/>
        <sz val="12"/>
        <color indexed="8"/>
        <rFont val="Times New Roman"/>
        <family val="1"/>
        <charset val="204"/>
      </rPr>
      <t xml:space="preserve">Отчетная дата - </t>
    </r>
    <r>
      <rPr>
        <b/>
        <i/>
        <sz val="12"/>
        <color indexed="8"/>
        <rFont val="Times New Roman"/>
        <family val="1"/>
        <charset val="204"/>
      </rPr>
      <t>Ⅰ</t>
    </r>
    <r>
      <rPr>
        <i/>
        <sz val="12"/>
        <color indexed="8"/>
        <rFont val="Times New Roman"/>
        <family val="1"/>
        <charset val="204"/>
      </rPr>
      <t>,</t>
    </r>
    <r>
      <rPr>
        <b/>
        <i/>
        <sz val="12"/>
        <color indexed="8"/>
        <rFont val="Times New Roman"/>
        <family val="1"/>
        <charset val="204"/>
      </rPr>
      <t xml:space="preserve"> Ⅱ</t>
    </r>
    <r>
      <rPr>
        <i/>
        <sz val="12"/>
        <color indexed="8"/>
        <rFont val="Times New Roman"/>
        <family val="1"/>
        <charset val="204"/>
      </rPr>
      <t xml:space="preserve">, </t>
    </r>
    <r>
      <rPr>
        <b/>
        <i/>
        <sz val="12"/>
        <color indexed="8"/>
        <rFont val="Times New Roman"/>
        <family val="1"/>
        <charset val="204"/>
      </rPr>
      <t>Ⅲ</t>
    </r>
    <r>
      <rPr>
        <i/>
        <sz val="12"/>
        <color indexed="8"/>
        <rFont val="Times New Roman"/>
        <family val="1"/>
        <charset val="204"/>
      </rPr>
      <t xml:space="preserve">, </t>
    </r>
    <r>
      <rPr>
        <b/>
        <i/>
        <sz val="12"/>
        <color indexed="8"/>
        <rFont val="Times New Roman"/>
        <family val="1"/>
        <charset val="204"/>
      </rPr>
      <t>Ⅳ</t>
    </r>
    <r>
      <rPr>
        <i/>
        <sz val="12"/>
        <color indexed="8"/>
        <rFont val="Times New Roman"/>
        <family val="1"/>
        <charset val="204"/>
      </rPr>
      <t xml:space="preserve"> кварталы отчетного года. В связи с тем, что объем финансирования мероприятий указывается нарастающим итогом с начала года, данные за </t>
    </r>
    <r>
      <rPr>
        <b/>
        <i/>
        <sz val="12"/>
        <color indexed="8"/>
        <rFont val="Times New Roman"/>
        <family val="1"/>
        <charset val="204"/>
      </rPr>
      <t>Ⅳ</t>
    </r>
    <r>
      <rPr>
        <i/>
        <sz val="12"/>
        <color indexed="8"/>
        <rFont val="Times New Roman"/>
        <family val="1"/>
        <charset val="204"/>
      </rPr>
      <t xml:space="preserve"> квартал идентичны данным за отчетный год. </t>
    </r>
  </si>
  <si>
    <r>
      <rPr>
        <b/>
        <sz val="14"/>
        <color indexed="8"/>
        <rFont val="Times New Roman"/>
        <family val="1"/>
        <charset val="204"/>
      </rPr>
      <t xml:space="preserve">10 </t>
    </r>
    <r>
      <rPr>
        <sz val="12"/>
        <color indexed="8"/>
        <rFont val="Times New Roman"/>
        <family val="1"/>
        <charset val="204"/>
      </rPr>
      <t xml:space="preserve">- </t>
    </r>
    <r>
      <rPr>
        <i/>
        <sz val="12"/>
        <color indexed="8"/>
        <rFont val="Times New Roman"/>
        <family val="1"/>
        <charset val="204"/>
      </rPr>
      <t xml:space="preserve">Указывается фактическая дата исполнения мероприятия. В случае если на отчетную дату мероприятие не исполнено, графа не заполняется до фактического исполнения мероприятия. </t>
    </r>
  </si>
  <si>
    <r>
      <rPr>
        <b/>
        <sz val="14"/>
        <color indexed="8"/>
        <rFont val="Times New Roman"/>
        <family val="1"/>
        <charset val="204"/>
      </rPr>
      <t xml:space="preserve">8 </t>
    </r>
    <r>
      <rPr>
        <sz val="12"/>
        <color indexed="8"/>
        <rFont val="Times New Roman"/>
        <family val="1"/>
        <charset val="204"/>
      </rPr>
      <t xml:space="preserve">- </t>
    </r>
    <r>
      <rPr>
        <i/>
        <sz val="12"/>
        <color indexed="8"/>
        <rFont val="Times New Roman"/>
        <family val="1"/>
        <charset val="204"/>
      </rPr>
      <t xml:space="preserve">Ожидаемый результат исполнения мероприятия должен включать количественные и (или) качественные характеристики. </t>
    </r>
  </si>
  <si>
    <r>
      <rPr>
        <b/>
        <sz val="14"/>
        <color indexed="8"/>
        <rFont val="Times New Roman"/>
        <family val="1"/>
        <charset val="204"/>
      </rPr>
      <t xml:space="preserve">7 </t>
    </r>
    <r>
      <rPr>
        <sz val="12"/>
        <color indexed="8"/>
        <rFont val="Times New Roman"/>
        <family val="1"/>
        <charset val="204"/>
      </rPr>
      <t xml:space="preserve">- </t>
    </r>
    <r>
      <rPr>
        <i/>
        <sz val="12"/>
        <color indexed="8"/>
        <rFont val="Times New Roman"/>
        <family val="1"/>
        <charset val="204"/>
      </rPr>
      <t>Указываются реквизиты правового акта, в котором предусмотрено мероприятие.</t>
    </r>
    <r>
      <rPr>
        <sz val="12"/>
        <color indexed="8"/>
        <rFont val="Times New Roman"/>
        <family val="1"/>
        <charset val="204"/>
      </rPr>
      <t xml:space="preserve"> </t>
    </r>
  </si>
  <si>
    <t>Внебюджетное финансирование (15)</t>
  </si>
  <si>
    <t>в т.ч. целевые МБТ из ФБ (14)</t>
  </si>
  <si>
    <t>КБ субъекта РФ, включая ТГВФ (13)</t>
  </si>
  <si>
    <t>Итого                             по мероприятию</t>
  </si>
  <si>
    <t>Итого                                  по Указу</t>
  </si>
  <si>
    <t>факт (19)</t>
  </si>
  <si>
    <t>план (18)</t>
  </si>
  <si>
    <t>Пр (17)</t>
  </si>
  <si>
    <t>Рз (16)</t>
  </si>
  <si>
    <t>факт (10)</t>
  </si>
  <si>
    <t>план (9)</t>
  </si>
  <si>
    <t>Объем финансирования</t>
  </si>
  <si>
    <t>Код бюджетной классификации Российской Федерации</t>
  </si>
  <si>
    <t>Примечание (21)</t>
  </si>
  <si>
    <t xml:space="preserve">Финансирование, тыс. руб. </t>
  </si>
  <si>
    <t>Источник финансирования</t>
  </si>
  <si>
    <t>Отчетная дата (период) значения показателя (квартал) (12)</t>
  </si>
  <si>
    <t>Государственная программа Российской Федерации (11)</t>
  </si>
  <si>
    <t>Дата исполнения мероприятия</t>
  </si>
  <si>
    <t>Ожидаемый результат исполнения мероприятия (8)</t>
  </si>
  <si>
    <t xml:space="preserve">Реквизиты документов, содержащих мероприятие (7) </t>
  </si>
  <si>
    <t>Ульяновская область</t>
  </si>
  <si>
    <t>1.0.</t>
  </si>
  <si>
    <t>I. Отчетная информация о достижении показателей, содержащихся в указах Президента Российской Федерации</t>
  </si>
  <si>
    <t xml:space="preserve">Методика расчета показателя прироста высокопроизводительных рабочих мест в процентах к предыдущему году, утверждённая Росстатом от 14.11.2013 № 449 </t>
  </si>
  <si>
    <t xml:space="preserve">  -25,6 тыс.; -18,7%</t>
  </si>
  <si>
    <t xml:space="preserve"> - 32,4 тыс</t>
  </si>
  <si>
    <t xml:space="preserve">Указ Президента Российской Федерации от 07 мая 2012 года № 596  "О долгосрочной государственной экономической политике" </t>
  </si>
  <si>
    <t xml:space="preserve"> 2. Отношение объема инвестиций в основной капитал к валовому региональному продукту</t>
  </si>
  <si>
    <t>Рассчёт не может быть произведён по причине отсутствия данных официальной статистики  о ВРП по итогам 2016 года</t>
  </si>
  <si>
    <t xml:space="preserve">Реализация мероприятий подпрограммы  «Формирование и развитие инфраструктуры зон развития Ульяновской области» на 2014-2020 годы </t>
  </si>
  <si>
    <t>Государственная программа Ульяновской области "Формирование благоприятного инвестиционного климата в Ульяновской области" на  2014 - 2020 годы, утверждённая постановлением Правительства Ульяновской области от 11.09.2013 № 37/417-П</t>
  </si>
  <si>
    <t>Непрограммные расходы</t>
  </si>
  <si>
    <t xml:space="preserve">Реализация мероприятий подпрограммы  «Развитие инновационной и инвестиционной деятельности в Ульяновской области» на 2014-2020 годы </t>
  </si>
  <si>
    <t xml:space="preserve">Реализация мероприятий подпрограммы  «Ульяновск - авиационная столица» на 2014-2020 годы </t>
  </si>
  <si>
    <t xml:space="preserve">Реализация мероприятий подпрограммы  «Развитие малого и среднего предпринимательства в Ульяновской области» на 2014-2020 годы </t>
  </si>
  <si>
    <t xml:space="preserve">Реализация мероприятий подпрограммы  «Реструктуризация и стимулирование развития промышленности в Ульяновской области» на 2014-2020 годы </t>
  </si>
  <si>
    <t xml:space="preserve">Реализация мероприятий подпрограммы  «Обеспечение реализации государственной программы Ульяновской области «Формирование благоприятного инвестиционного климата в Ульяновской области» на 2014 - 2020 годы» на 2014-2020 годы </t>
  </si>
  <si>
    <t>Разработка проекта нормативно-правовой базы Ульяновской области, регулирующей формирования территорий приоритетного развития регионального значения</t>
  </si>
  <si>
    <t>Плановые мероприятия работы ведомства</t>
  </si>
  <si>
    <t>Принятие нормативного акта Ульяновской области, регулирующего создание зон развития промышленности на территориях муниципальных образований региона</t>
  </si>
  <si>
    <t xml:space="preserve"> -</t>
  </si>
  <si>
    <t>Разработан проект Постановления Правительства Ульяновской области «Об утверждении Порядка предоставления и расходования субсидий из областного бюджета Ульяновской области бюджетам муниципальных образований Ульяновской области на софинансирование расходов по разработке проектно-сметной документации на инженерную инфраструктуру, необходимую для реализации комплексного инвестиционного плана развития муниципального образования». Документ прошёл предварительное согласование. В связи с дефицитом регионального бюджета средства на реализацию положений проекта вышеуказанного Постановления в размере 10 млн. руб. предусмотрены на 2020 год. Дальнейшее согласование документа возможно с момента утверждения регионального бюджета на 2018-2020 годы не ранее сентября текущего года.</t>
  </si>
  <si>
    <t xml:space="preserve">Проведение работ по привлечению инвесторов муниципалитетами области </t>
  </si>
  <si>
    <t xml:space="preserve">Постановление Правительства Ульяновской области от 11.09.2013г. №37/417-П Об утверждении  государственной программы Ульяновской области "Формирование благоприятного инвестиционного климата в Ульяновской области" на 2014 - 2018 годы </t>
  </si>
  <si>
    <t>Повышение инвестиционной привлекательности муниципальных образований Ульяновской области, сохранение динамики инвестиционной активности не ниже уровня предыдущего года.</t>
  </si>
  <si>
    <t xml:space="preserve">3. Доля продукции высокотехнологичных и наукоемких отраслей в валовом региональном продукте относительно уровня 2011 года </t>
  </si>
  <si>
    <t>2..</t>
  </si>
  <si>
    <t xml:space="preserve">Предоставление субсидий автономной некоммерческой организации "Центр кластерного развития Ульяновской области" на обеспечение ее деятельности
</t>
  </si>
  <si>
    <t>6.</t>
  </si>
  <si>
    <t>7.</t>
  </si>
  <si>
    <t>8.</t>
  </si>
  <si>
    <t>Постановление Правительства РФ от
15.04.2014 N 316
(ред. от 29.12.2016)
"Об утверждении государственной программы Российской Федерации "Экономическое развитие и инновационная экономика"</t>
  </si>
  <si>
    <t>4. Индекс производительности труда относительно уровня 2011 года.</t>
  </si>
  <si>
    <t>116,1% 111,1 ( 106,7 к предыдущему году)</t>
  </si>
  <si>
    <t>Предоставление займов субъектам деятельности в сфере промышленности на финансирование проектов, направленных на внедрение передовых технологий, создание новых продуктов или организацию импортозамещающих производств</t>
  </si>
  <si>
    <t>областной бюджет Ульяновской области</t>
  </si>
  <si>
    <t>Закон №130-ЗО от 27.09.2016. , Закон от 29 декабря 2014 года №288-ЗО "О промышленной политике в Ульяновской области</t>
  </si>
  <si>
    <t xml:space="preserve">Законом  №130-ЗО от 27.09.2016  установлена сроком до 4 лет налоговая ставка налога на прибыль в размере 13,5 % организациям – резидентам индустриальных (промышленных) парков, а также освобождены от налога на имущество сроком до 4 лет управляющие компании индустриальных (промышленных) парков, что обеспечит создание благоприятных условий развития промышленной деятельности на территории региональных индустриальных (промышленных) парков.  На сегодня число резидентов, осуществляющих деятельность на территории индустриального парка «ДААЗ», составляет свыше 15 предприятий, общая численность которых   насчитывает более 5000 человек. </t>
  </si>
  <si>
    <t>Расходы не предусмотрены</t>
  </si>
  <si>
    <t>Государственная программа Ульяновской области "Формирование благоприятного инвестиционного климата в Ульяновской области" на  2014 - 2018 годы, утверждённая постановлением Правительства Ульяновской области от 11.09.2013 № 37/417-П</t>
  </si>
  <si>
    <t xml:space="preserve">Возмещение части затрат за оплату услуг по предоставлению энергоресурсов организациям, в которых численность работников, относящихся к лицам с ограниченными возможностями здоровья, превышает 50 процентов общей численности работников организации </t>
  </si>
  <si>
    <t>105,9% (99,5% к предыдущему году)</t>
  </si>
  <si>
    <t xml:space="preserve">оценка 109,4% (103,8%) </t>
  </si>
  <si>
    <t>109% (103% к предыдущему году</t>
  </si>
  <si>
    <t>112,7% (103% к предыдущему году)</t>
  </si>
  <si>
    <t>2.0.</t>
  </si>
  <si>
    <t>3.0.</t>
  </si>
  <si>
    <t>4.0.</t>
  </si>
  <si>
    <t xml:space="preserve">Ⅱ. Отчетная информация по реализации мероприятий, направленных на достижение показателей, содержащихся в указах Президента Российской Федерации </t>
  </si>
  <si>
    <t xml:space="preserve">Предоставление субсидий автономной некоммерческой организации "Центр развития ядерно-инновационного кластера г. Димитровграда Ульяновской области" на обеспечение ее деятельности
</t>
  </si>
  <si>
    <t>Финансирование не предусмотрено.</t>
  </si>
  <si>
    <r>
      <rPr>
        <b/>
        <sz val="14"/>
        <color indexed="8"/>
        <rFont val="Times New Roman"/>
        <family val="1"/>
        <charset val="204"/>
      </rPr>
      <t xml:space="preserve">9 </t>
    </r>
    <r>
      <rPr>
        <sz val="12"/>
        <color indexed="8"/>
        <rFont val="Times New Roman"/>
        <family val="1"/>
        <charset val="204"/>
      </rPr>
      <t xml:space="preserve">- </t>
    </r>
    <r>
      <rPr>
        <i/>
        <sz val="12"/>
        <color indexed="8"/>
        <rFont val="Times New Roman"/>
        <family val="1"/>
        <charset val="204"/>
      </rPr>
      <t xml:space="preserve">Указывается запланированная дата исполнения мероприятия. </t>
    </r>
  </si>
  <si>
    <r>
      <rPr>
        <b/>
        <sz val="14"/>
        <color indexed="8"/>
        <rFont val="Times New Roman"/>
        <family val="1"/>
        <charset val="204"/>
      </rPr>
      <t xml:space="preserve">11 </t>
    </r>
    <r>
      <rPr>
        <sz val="12"/>
        <color indexed="8"/>
        <rFont val="Times New Roman"/>
        <family val="1"/>
        <charset val="204"/>
      </rPr>
      <t xml:space="preserve">- </t>
    </r>
    <r>
      <rPr>
        <i/>
        <sz val="12"/>
        <color indexed="8"/>
        <rFont val="Times New Roman"/>
        <family val="1"/>
        <charset val="204"/>
      </rPr>
      <t xml:space="preserve">Указывается номер государственной программы Российской Федерации, во исполнение которой утверждено мероприятие, в соответствии с перечнем государственных программ Российской Федерации, утвержденным распоряжением Правительства Российской Федерацииот 11 ноября 2010 г. № 1950-р. В случае если мероприятие носит непрограммный характер, указывается код "Непрограммные расходы". </t>
    </r>
  </si>
  <si>
    <r>
      <t xml:space="preserve">18 </t>
    </r>
    <r>
      <rPr>
        <sz val="12"/>
        <color indexed="8"/>
        <rFont val="Times New Roman"/>
        <family val="1"/>
        <charset val="204"/>
      </rPr>
      <t xml:space="preserve">- </t>
    </r>
    <r>
      <rPr>
        <i/>
        <sz val="12"/>
        <color indexed="8"/>
        <rFont val="Times New Roman"/>
        <family val="1"/>
        <charset val="204"/>
      </rPr>
      <t>Указывается плановый объем финансирования мероприятий в соответствии со сводной бюджетной росписью по состоянию на первое число месяца, следующего за отчетным периодом.</t>
    </r>
  </si>
  <si>
    <r>
      <t xml:space="preserve">21 </t>
    </r>
    <r>
      <rPr>
        <sz val="12"/>
        <color indexed="8"/>
        <rFont val="Times New Roman"/>
        <family val="1"/>
        <charset val="204"/>
      </rPr>
      <t xml:space="preserve">- </t>
    </r>
    <r>
      <rPr>
        <i/>
        <sz val="12"/>
        <color indexed="8"/>
        <rFont val="Times New Roman"/>
        <family val="1"/>
        <charset val="204"/>
      </rPr>
      <t>Указывается текущий результат исполнения мероприятия, а также причины неисполненного финансирования. В случае выполнения мероприятий без финансирования дается соответствующее разъяснение.</t>
    </r>
  </si>
  <si>
    <t xml:space="preserve">Министерство промышленности, строительства, жилищно-коммунального комплекса и транспорта Ульяновской области </t>
  </si>
  <si>
    <t>Единицы, проценты</t>
  </si>
  <si>
    <t>Процент исполнения (20)</t>
  </si>
  <si>
    <t>Программа создания и модернизации высокопроизводительных рабочих мест на территории Ульяновской области на период до 2020 года</t>
  </si>
  <si>
    <t>Региональный фонд развития промышленности (МКК фонд "ФРиФин МСП") Распоряжение Правительства Ульяновской области от 01.02.2016 №2/37-пр "О мерах по реализации основных положений Послания Президента РФ Федеральному Собранию РФ от 03 декабря 2015 года", постановление Правительства Ульяновской области №37/417-П от 11.09.2013г. "Об утверждении  государственной программы Ульяновской области "Формирование благоприятного инвестиционного климата в Ульяновской  области" на 2014-2020годы"</t>
  </si>
  <si>
    <r>
      <rPr>
        <b/>
        <sz val="14"/>
        <color indexed="8"/>
        <rFont val="Times New Roman"/>
        <family val="1"/>
        <charset val="204"/>
      </rPr>
      <t>6</t>
    </r>
    <r>
      <rPr>
        <b/>
        <sz val="12"/>
        <color indexed="8"/>
        <rFont val="Times New Roman"/>
        <family val="1"/>
        <charset val="204"/>
      </rPr>
      <t xml:space="preserve"> - </t>
    </r>
    <r>
      <rPr>
        <i/>
        <sz val="12"/>
        <color indexed="8"/>
        <rFont val="Times New Roman"/>
        <family val="1"/>
        <charset val="204"/>
      </rPr>
      <t xml:space="preserve">Указывается мероприятие, направленное на достижение показателя. </t>
    </r>
  </si>
  <si>
    <t>По состоянию на 01.11.2017 областной реестр включал 167 инвестиционных проектов. Группа реализованных проектов (1 группа) – включает в себя 111 инвестиционных проектов с общим объёмом инвестиций 103,1 млрд. рублей и 22954 новыми рабочими местами. Группа активной стадии реализации (2 группа) – проекты в стадии реализации – включает в себя 39 инвестиционных проектов с общим объёмом инвестиций 26,5 млрд. рублей и 6096 новыми рабочими местами. Группа приостановленных проектов (3 группа) – включает в себя 17 инвестиционных проектов.  По состоянию на 01.10.2017 общий инвестиционный портфель составлял 140,5 млрд. рублей, общая численность рабочих мест, предполагаемая к созданию по всем проектам – 30376.</t>
  </si>
  <si>
    <t>Финансирование осуществлено в рамках Соглашения от 16.10.2017 № 81. .В рамках реализации подпрограммы «Развитие инновационной и инвестиционной деятельности в Ульяновской области» на 2014-2020 годы государственной программы Ульяновской области «Формирование благоприятного инвестиционного климата в Ульяновской области» на 2014-2020 годы в 2017 годусокращено финансирование по мероприятию предоставление субсидий автономной некоммерческой организации «Центр развития ядерного инновационного кластера города Димитровграда Ульяновской области» на обеспечение её деятельности на сумму 1000,0 тыс. рублей. Указанные средства перераспределены на непрограммное мероприятие «Предоставление субсидий автономной некоммерческой организации содействия развитию системы мониторинга «Цивилизация» на обеспечение её деятельности».</t>
  </si>
  <si>
    <t>20,5        (оценка)</t>
  </si>
  <si>
    <t>Отклонения допустимы, финансирование осуществлено</t>
  </si>
  <si>
    <t>По предварительным данным Росстата</t>
  </si>
  <si>
    <t xml:space="preserve">По информации Агентства </t>
  </si>
  <si>
    <t>По итогам 2017 года в службу занятости населения Ульяновской области обратилось 470 выпускников, из них трудоустроено – 307 человек. Доля трудоустроенных выпускников образовательных организаций в общей численности выпускников, обратившихся за содействием в поиске подходящей работы в 2017 году, составила 65,3 %, что на 11,1% выше аналогичного показателя предыдущего года (в 2016 году – 54,2 %).</t>
  </si>
  <si>
    <t>В 2017 году заключено либо пролонгировано 51 соглашение о сотрудничестве. Наибольшее число соглашений среди муниципальных образований было заключено в городе Димитровграде (11) и в городе Ульяновске (7). 
По данным соглашениям инвесторами в органы службы занятости населения в 2017 году была представлена потребность в 993 вакансиях. Заявленная потребность была обеспечена на 55 % (544 вакансии).</t>
  </si>
  <si>
    <t xml:space="preserve"> 103,0 % (28,3% в ВРП)***</t>
  </si>
  <si>
    <t xml:space="preserve"> 105,6 % (29% в ВРП)***</t>
  </si>
  <si>
    <t>Рост выработки на одного работника организаций - участников авиационного кластера "Ульяновск-Авиа" в стоимостном выражении по отношению к предыдущему году - 0,51 %</t>
  </si>
  <si>
    <t xml:space="preserve">Рост выработки на одного работника организаций - участников ядерно-инновационного кластера в стоимостном выражении по отношению к предыдущему году - 7,0 %
</t>
  </si>
  <si>
    <t>Отклонения допустимы, финансирование осуществляется в соответствие с графикком</t>
  </si>
  <si>
    <t>Отклонения допустимы, финансирование осуществляется в соответствии с графикком</t>
  </si>
  <si>
    <t>Реализация не менее 6-ти новых проектов, направленных на внедрение передовых технологий, создание новых продуктов, либо организацию импортозамещающих производств.</t>
  </si>
  <si>
    <t>В 2018 году запланировано создание 23530 рабочих мест, в том числе в январе-феврале – 2977 рабочих мест. На 27 февраля 2018 года на территории Ульяновской области создано 3658 рабочих мест, что составляет 122,9 % от плана на январь-февраль и 15,5 % от выполнения  плана на 2018 год (за аналогичный период 2017 года создано 2798 рабочих мест, что составляло 113,3% от плана на январь-февраль и 12,2 % от выполнения плана на 2017 год).
Доля рабочих мест, созданных в рамках инвестиционных проектов, составляет 3,8 % (140 рабочих мест) от общего количества рабочих мест, созданных с начала года.
В сфере малого и среднего бизнеса создано 2382 рабочих места, что составляет 65,1 % от общего количества созданных рабочих мест. 
В рейтинге по выполнению плана на 2018 год лидирующие позиции занимают муниципальные образования Барышский район (64,9%), город Новоульяновск (33,8%), Базарносызганский район (29,5%), Сурский район (24,8%). Замыкают рейтинг муниципальные образования Цильнинский район (6,7%), Радищевский район (6,4%), Сенгилеевский район (5,3%).</t>
  </si>
  <si>
    <t>За январь-февраль 2018 года на территории Ульяновской области создано 1019 высокопроизводительных рабочих мест, что составляет 25,4 % от общего количества созданных рабочих мест. Выполнение годового плана по созданию высокопроизводительных рабочих мест составляет 14,4%.</t>
  </si>
  <si>
    <t>С начала 2018 года количество граждан, приступивших к профессиональному обучению и дополнительному профессиональному образованию составило 86 человека. План составляет - 852 человека.</t>
  </si>
  <si>
    <t>Увеличение количества резидентов индустриального парка ДААЗ не менее чем на 3 единицы,  объем отгруженных товаров собственных производств предприятий промышленной площадки ДААЗ не менее 10% к объему 2017 г. По состоянию на  01.03.2018   на территории ИПП «ДААЗ» располагаются 18 резидентов 13 из которых ведут производственную деятельность.
  1. ООО ГЦ «ТУЛЗ» - Инвестиционный проект «Производство измерительного инструмента». Объём инвестиций: 235 млн. руб., количество создаваемых рабочих мест: 65 человек, площадь требуемой под проект инвестплошадки составляет 500 кв.м. В рамках проекта запланировано производство штангенциркулей, микрометрического инструмента, индикаторов и индикаторного инструмента, измерительного оборудования.
        Между АО «ДААЗ» и ООО «ГЦ Тулз» подписан договор аренды офисных помещений. У компании имеется задолженность перед АО «ДААЗ» по оплате арендной платы. Между АО «ДААЗ» и ООО «ГЦ Тулз» подписано «Соглашение о ведении хозяйственной деятельности на территории ИПП ДААЗ» (от 10.05.16.). Условия 
Соглашения со стороны ООО «ГЦ Тулз» не выполняются: 1 этап проекта (сроки 2016 по 2020 гг) - «Изготовление штангенциркулей» в настоящее время в парке не реализуется. 
ООО ГЦ «ТУЛЗ» в январе - апреле 2017 года была оказана правительственная помощь в получении кредита от Регионального Фонда поддержки предпринимательства. В апреле 2017 года получен кредит на сумму 0,9 млн. рублей. На данный момент оказывается помощь в получении сертификата Торгово-промышленной палаты. 
2. ООО «НефтехимКомплектация» - Инвестиционный проект «Производство металлоконструкций, резервуаров для нефтяной, химической и газовой промышленности». 
В 2018-2019гг ООО «НХК» планируют создание 200 рабочих мест, с инвестированием 50 млн. рублей, площадь инвестплошадки составляет  2500 кв.м.
 Между АО «ДААЗ» и ООО «НХК» подписан договор аренды №0001-24/309 от 23.09.16. 
Потенциальные резиденты и прочие арендаторы:
1. ООО «Веста» 
Инвестиционный проект ГК «Магеллан»: «Организация производства форменной одежды». 
Является одним из крупнейших потенциальных резидентов индустриального парка. Группа компаний «Магеллан» более 20 лет создает одежду для силовых структур, армии и любителей активного отдыха. 
Объём инвестиций в проект составляет 50 млн. руб., среднесписочная численность на весь проект составляет 600 чел.  Площадь, необходимая для проекта площадки составляет 1 700 – 3 490 кв.м.
Площадка для размещения швейного производства выбрана на территории ИПП ДААЗ, в здании 10 блок «Д», 3 этаж. Между АО «ДААЗ» и ООО «Веста» подписаны: договор аренды помещений (№0001-24/230 от 17.07.17.) и  Соглашение о ведении хозяйственной деятельности на территории ИПП ДААЗ (№0001-24/4-С от 09.06.17.), в соответствии с которым АО «ДААЗ» провел подготовку площадей (ремонт) в установленные Соглашением сроки. 
13 сентября 2017 года ООО «Веста» провели встречу с подрядной организацией по вопросам: обеспечения местного электроснабжения рабочих мест в швейных цехах (прокладка электрокабелей) и установки перегородок для выделения швейных цехов (перепланировки площадей). На январь 2018 года запланированы работы по перепланировке площадей подрядной организацией, завоз оборудования и прием персонала будет осуществляться после завершения работ подрядчиком (февраль - март 2018 г.). 
2. ООО «Клинская мебельная фабрика». 
ООО "Димитровград Мебель" . Инвестиционный проект «Производство комплектующих для мягкой мебели и готовых изделий (матрас, диван, принадлежности для сна)» на территории ИПП «ДААЗ». С целью подачи заявки на участие в ТОСЭР, 26.04.17. ООО «Клинская мебельная фабрика» зарегистрировала на территории г.Димитровграда юридическое лицо ООО «Димитровград Мебель». 
Общий объем инвестиций резидента в проект (с 2018 по 2027 года) составляет 335 млн.руб. Общий объем инвестиций резидента в проект (с 2018 по 2027 года) составит 335 млн.руб. В 2018 году на 1 этапе проекта планируется создать   до 20 новых рабочих мест. Общее количество рабочих мест, которое резидент планирует создать в период с 2018 г. по 2027 г. составляет 1000 единиц.  Площадь, необходимая для проекта площадки составляет 10 000 – 20 000 кв.м. 
10 августа 2017 года состоялся визит представителей Клинской мебельной фабрики в индустриальный парк. В рамках визита компании были предложены площади в здании 10 блок «Е» (складские помещения), здании 82, удовлетворяющие потребности Клинской мебельной фабрики в площадях. 
ООО «Димитровград Мебель» 12.10.17. направили в АО «ДААЗ» запрос на аренду офисного помещения (№ 0001-24/305 от 02.11.2017г.). 
28 ноября 2017года  состоялся очередной визит представителей Клинской мебельной фабрики в г. Димитровгад с целью заключительного осмотра площадей в ИПП «ДААЗ» и подачи заявки на участие в ТОСЭР.
21 декабря 2017года от ООО «Димитровград Мебель» в адрес АО «ДААЗ» был направлен запрос на аренду производственных помещений в размере 4 604,18 кв.м. с началом аренды 01.02.18г., в настоящее время проект договора аренды проходит этап согласования в службах индустриального парка. 
3. ООО "Амикс" (Ульяновск). 
Проект по созданию Центра по обработке информационных данных (услуги по обработке и хранению данных). Требуемый объем площадей под проект составляет 300 кв. м., с увеличением до 1 000 кв.м. 
Встреча с руководителями ООО «Амикс» состоялась в ИПП «ДААЗ» 28.09.17г. В рамках встречи была определена площадка для установки серверов (здание 10 блок «Е»). 
        08 декабря в адрес АО «ДААЗ» от ООО «Амикс» было направлено письмо на 
аренду площадей с началом арены 01.01.18г. В настоящее время проект договора аренды проходит этап согласования в службах индустриального парка. 
4. ООО "Ти Эр Ай" (Москва). 
Инвестиционный проект: Производство герметиков специального назначения для авиапрома. Требуемый объем площадей под проект составляет 1 200 м2, объемы инвестиций составляют 50 млн. руб. 
Встреча с руководителями ООО «Ти Эр Ай» состоялась в ИПП «ДААЗ» 11 декабря 2017 года. В рамках встречи компании «Ти Эр Ай» были предложены площади в здании 71. 
        Решение о реализации проекта будет принято компанией «Ти Эр Ай» в январе 2018 года.  
5. ООО "ВДП" (Москва).
Инвестиционный проект: «Разработка и внедрение производительных комплексов обработки информации последнего поколения, оказание услуг дата-центров. Требуемый объем площадей под проект составляет 1 500 кв. м., планируется создание 20 рабочих мест. Компания планирует подать заявку на участие в ТОСЭР. 
Встреча с руководителями ООО «ВДП» состоялась в ИПП «ДААЗ» 14 .12.17г. В рамках встречи была определена площадка для установки мощных серверов, которые будут обслуживать базы информационных данных муниципальных учреждений и коммерческих организаций (здание 40). 
Письмо о аренде площадей будет направлено в адрес АО «ДААЗ» после регистрации ООО «ВДП» в г. Димитровграде. Планируемая дата запуска проекта март 2018г.
     6. ООО "Решение" (Барнаул).
Инвестиционный проект: «Производство товаров народного потребления - изделий из проволоки с нанесением гальванопокрытия».
Требуемый объем площадей на проект составляет: производство - 700-2000 м2, холодный склад - 1000-1500 м2. Объем инвестиций в проект – до 10 млн.рублей. Количество создаваемых рабочих мест – до 100 единиц. 
09.10.17. ИПП ДААЗ направил предложение по размещению завода на площадях индустриального парка «ДААЗ» в здании 10 блок «Г»  2 этаж, холодных  складов в зданиях (варианты) 103 «А», 103 «Б».
В январе 2018 года запланирован визит представителей ООО «Решение» для осмотра производственных площадей и переговоров по вопросу кооперации между ООО «ДААЗ Штамп» и ООО «Решение», в части размещения заказов на гальванопокрытие изделий для ООО «Решение» (стойки для ванной комнаты). 
      7. ООО «ГК БКС» (Волгоград). 
Инвестиционный проект «Производство медицинских технических средств реабилитации инвалидов и средств детской гигиены». Объём инвестиций 1,4 млрд. руб., 220 новых рабочих мест, площадь инвестплошадки от 4200 кв.м.
Между ООО «ГК БКС» и АО «ДААЗ» подписано Соглашение о ведении хозяйственной деятельности на территории Индустриально-промышленного парка ДААЗ, подписан договор аренды офисных помещений №0001-24/41 от 21.03.16. (49,54 м2).
В настоящее время проект не реализуется, т.к. в ООО «ГК БКС» не решен вопрос финансирования проекта. Компания имеет задолженность перед              АО «ДААЗ» по оплате аренды офисного помещения. Рассматривается вопрос о расторжении договора аренды.  8. АО «КИП «Мастер» АО «КИП «Мастер» планирует создать частный индустриальный парк на территории АО «ДААЗ» в г. Димитровграде. Для проекта планируется использовать 10-й корпус АО «ДААЗ», на базе которого будут созданы производственные и офисные помещения общей площадью 150 000 кв.м. Общий объем инвестиций – не менее 700 млн. руб. В перспективе планируется привлечь ориентировочно 40 резидентов, которые смогут создать ориентировочно 725 новых рабочих мест. Реализация проекта планируется очередями.</t>
  </si>
  <si>
    <t xml:space="preserve">Предоставление субсидий предприятиям Общероссийской общественной организации инвалидов «Всероссийское ордена Трудового Красного Знамени общество слепых» (ВОС),  Ульяновское региональное отделение Общероссийской общественной организации инвалидов «Всероссийское общество глухих», расположенных на территории Ульяновской области (такими социально-значимыми предприятиями являются  ООО «Ульяновское предприятие «Автоконтакт», ООО  «Димитровград ЖгутКомплект» и ООО «Ульяновское Социально-Реабилитационное предприятие»).                       Департаментом промышленности разработано Постановление Правительства Ульяновской области от 12.12.2017 № 632-П «Об утверждении Порядка предоставления субсидий из областного бюджета Ульяновской области организациям, численность работников которых, относящихся к лицам с ограниченными возможностями здоровья, превышает 50 % общей численности работников организаций, в целях возмещения затрат таких организаций, связанных с оплатой услуг теплоснабжения, электроснабжения, водоснабжения и водоотведения» .
В соответствии с порядком утвержденным Постановлением Правительства Ульяновской области  632 -П от 12.12.2017 субсидии получат  2 предприятия (*пакет документов одобрен): 
1. ООО «Ульяновское предприятие «Автоконтакт»;
2. ООО  «Димитровград ЖгутКомплект».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</si>
</sst>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3" x14ac:knownFonts="1">
    <font>
      <sz val="11"/>
      <color theme="1"/>
      <name val="Calibri"/>
      <family val="2"/>
      <charset val="204"/>
      <scheme val="minor"/>
    </font>
    <font>
      <sz val="11"/>
      <color indexed="8"/>
      <name val="Calibri"/>
      <family val="2"/>
      <charset val="204"/>
    </font>
    <font>
      <sz val="8"/>
      <name val="Calibri"/>
      <family val="2"/>
      <charset val="204"/>
    </font>
    <font>
      <sz val="8"/>
      <name val="Times New Roman"/>
      <family val="1"/>
      <charset val="204"/>
    </font>
    <font>
      <sz val="10"/>
      <name val="Times New Roman"/>
      <family val="1"/>
      <charset val="204"/>
    </font>
    <font>
      <sz val="9"/>
      <name val="Times New Roman"/>
      <family val="1"/>
      <charset val="204"/>
    </font>
    <font>
      <b/>
      <sz val="10"/>
      <name val="Times New Roman"/>
      <family val="1"/>
      <charset val="204"/>
    </font>
    <font>
      <b/>
      <sz val="8"/>
      <name val="Times New Roman"/>
      <family val="1"/>
      <charset val="204"/>
    </font>
    <font>
      <sz val="10"/>
      <color indexed="8"/>
      <name val="Times New Roman"/>
      <family val="1"/>
      <charset val="204"/>
    </font>
    <font>
      <sz val="10"/>
      <color indexed="8"/>
      <name val="Times New Roman"/>
      <family val="1"/>
      <charset val="204"/>
    </font>
    <font>
      <sz val="8"/>
      <color indexed="8"/>
      <name val="Times New Roman"/>
      <family val="1"/>
      <charset val="204"/>
    </font>
    <font>
      <b/>
      <sz val="14"/>
      <color indexed="8"/>
      <name val="Times New Roman"/>
      <family val="1"/>
      <charset val="204"/>
    </font>
    <font>
      <sz val="12"/>
      <color indexed="8"/>
      <name val="Times New Roman"/>
      <family val="1"/>
      <charset val="204"/>
    </font>
    <font>
      <i/>
      <sz val="12"/>
      <color indexed="8"/>
      <name val="Times New Roman"/>
      <family val="1"/>
      <charset val="204"/>
    </font>
    <font>
      <b/>
      <i/>
      <sz val="12"/>
      <color indexed="8"/>
      <name val="Times New Roman"/>
      <family val="1"/>
      <charset val="204"/>
    </font>
    <font>
      <b/>
      <sz val="12"/>
      <color indexed="8"/>
      <name val="Times New Roman"/>
      <family val="1"/>
      <charset val="204"/>
    </font>
    <font>
      <sz val="11"/>
      <color indexed="8"/>
      <name val="Times New Roman"/>
      <family val="1"/>
      <charset val="204"/>
    </font>
    <font>
      <b/>
      <sz val="10"/>
      <color indexed="8"/>
      <name val="Times New Roman"/>
      <family val="1"/>
      <charset val="204"/>
    </font>
    <font>
      <i/>
      <sz val="10"/>
      <color indexed="8"/>
      <name val="Times New Roman"/>
      <family val="1"/>
      <charset val="204"/>
    </font>
    <font>
      <sz val="8"/>
      <color indexed="8"/>
      <name val="Times New Roman"/>
      <family val="1"/>
      <charset val="204"/>
    </font>
    <font>
      <b/>
      <sz val="10"/>
      <color indexed="8"/>
      <name val="Times New Roman"/>
      <family val="1"/>
      <charset val="204"/>
    </font>
    <font>
      <sz val="11"/>
      <color indexed="8"/>
      <name val="Calibri"/>
      <family val="2"/>
    </font>
    <font>
      <sz val="11"/>
      <color theme="1"/>
      <name val="Calibri"/>
      <family val="2"/>
      <charset val="204"/>
      <scheme val="minor"/>
    </font>
    <font>
      <sz val="11"/>
      <color theme="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theme="1"/>
      <name val="Calibri"/>
      <family val="2"/>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sz val="10"/>
      <color theme="1"/>
      <name val="Times New Roman"/>
      <family val="1"/>
      <charset val="204"/>
    </font>
    <font>
      <b/>
      <sz val="10"/>
      <color theme="1"/>
      <name val="Times New Roman"/>
      <family val="1"/>
      <charset val="204"/>
    </font>
    <font>
      <sz val="11"/>
      <name val="Calibri"/>
      <family val="2"/>
      <charset val="204"/>
      <scheme val="minor"/>
    </font>
  </fonts>
  <fills count="35">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indexed="64"/>
      </top>
      <bottom/>
      <diagonal/>
    </border>
    <border>
      <left/>
      <right style="thin">
        <color indexed="64"/>
      </right>
      <top/>
      <bottom/>
      <diagonal/>
    </border>
    <border>
      <left/>
      <right/>
      <top/>
      <bottom style="thin">
        <color indexed="64"/>
      </bottom>
      <diagonal/>
    </border>
  </borders>
  <cellStyleXfs count="43">
    <xf numFmtId="0" fontId="0" fillId="0" borderId="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4" fillId="27" borderId="12" applyNumberFormat="0" applyAlignment="0" applyProtection="0"/>
    <xf numFmtId="0" fontId="25" fillId="28" borderId="13" applyNumberFormat="0" applyAlignment="0" applyProtection="0"/>
    <xf numFmtId="0" fontId="26" fillId="28" borderId="12" applyNumberFormat="0" applyAlignment="0" applyProtection="0"/>
    <xf numFmtId="0" fontId="27" fillId="0" borderId="14" applyNumberFormat="0" applyFill="0" applyAlignment="0" applyProtection="0"/>
    <xf numFmtId="0" fontId="28" fillId="0" borderId="15" applyNumberFormat="0" applyFill="0" applyAlignment="0" applyProtection="0"/>
    <xf numFmtId="0" fontId="29" fillId="0" borderId="16" applyNumberFormat="0" applyFill="0" applyAlignment="0" applyProtection="0"/>
    <xf numFmtId="0" fontId="29" fillId="0" borderId="0" applyNumberFormat="0" applyFill="0" applyBorder="0" applyAlignment="0" applyProtection="0"/>
    <xf numFmtId="0" fontId="30" fillId="0" borderId="17" applyNumberFormat="0" applyFill="0" applyAlignment="0" applyProtection="0"/>
    <xf numFmtId="0" fontId="31" fillId="29" borderId="18"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0" fontId="34" fillId="0" borderId="0"/>
    <xf numFmtId="0" fontId="35" fillId="31" borderId="0" applyNumberFormat="0" applyBorder="0" applyAlignment="0" applyProtection="0"/>
    <xf numFmtId="0" fontId="36" fillId="0" borderId="0" applyNumberFormat="0" applyFill="0" applyBorder="0" applyAlignment="0" applyProtection="0"/>
    <xf numFmtId="0" fontId="1" fillId="32" borderId="19" applyNumberFormat="0" applyFont="0" applyAlignment="0" applyProtection="0"/>
    <xf numFmtId="0" fontId="37" fillId="0" borderId="20" applyNumberFormat="0" applyFill="0" applyAlignment="0" applyProtection="0"/>
    <xf numFmtId="0" fontId="38" fillId="0" borderId="0" applyNumberFormat="0" applyFill="0" applyBorder="0" applyAlignment="0" applyProtection="0"/>
    <xf numFmtId="0" fontId="39" fillId="33" borderId="0" applyNumberFormat="0" applyBorder="0" applyAlignment="0" applyProtection="0"/>
  </cellStyleXfs>
  <cellXfs count="209">
    <xf numFmtId="0" fontId="0" fillId="0" borderId="0" xfId="0"/>
    <xf numFmtId="0" fontId="7" fillId="2" borderId="0" xfId="0" applyFont="1" applyFill="1"/>
    <xf numFmtId="0" fontId="3" fillId="2" borderId="1" xfId="0" applyFont="1" applyFill="1" applyBorder="1"/>
    <xf numFmtId="0" fontId="4" fillId="2" borderId="0" xfId="0" applyFont="1" applyFill="1"/>
    <xf numFmtId="0" fontId="3" fillId="2" borderId="0" xfId="0" applyFont="1" applyFill="1"/>
    <xf numFmtId="0" fontId="7" fillId="2" borderId="0" xfId="0" applyFont="1" applyFill="1" applyAlignment="1">
      <alignment horizontal="right"/>
    </xf>
    <xf numFmtId="0" fontId="2" fillId="2" borderId="0" xfId="0" applyFont="1" applyFill="1"/>
    <xf numFmtId="49" fontId="2" fillId="2" borderId="0" xfId="0" applyNumberFormat="1" applyFont="1" applyFill="1"/>
    <xf numFmtId="0" fontId="2" fillId="2" borderId="0" xfId="0" applyFont="1" applyFill="1" applyAlignment="1">
      <alignment horizontal="right"/>
    </xf>
    <xf numFmtId="0" fontId="7" fillId="2" borderId="1" xfId="0" applyFont="1" applyFill="1" applyBorder="1" applyAlignment="1">
      <alignment horizontal="center" vertical="center" wrapText="1"/>
    </xf>
    <xf numFmtId="0" fontId="3" fillId="2" borderId="1" xfId="0" applyFont="1" applyFill="1" applyBorder="1" applyAlignment="1">
      <alignment horizontal="center" wrapText="1"/>
    </xf>
    <xf numFmtId="0" fontId="3" fillId="2" borderId="1" xfId="0" applyFont="1" applyFill="1" applyBorder="1" applyAlignment="1">
      <alignment horizontal="center" vertical="center"/>
    </xf>
    <xf numFmtId="0" fontId="2" fillId="2" borderId="1" xfId="0" applyFont="1" applyFill="1" applyBorder="1" applyAlignment="1">
      <alignment horizontal="center" vertical="center"/>
    </xf>
    <xf numFmtId="10" fontId="3" fillId="2" borderId="1" xfId="0" applyNumberFormat="1" applyFont="1" applyFill="1" applyBorder="1" applyAlignment="1">
      <alignment horizontal="center" vertical="center" wrapText="1"/>
    </xf>
    <xf numFmtId="0" fontId="2" fillId="2" borderId="1" xfId="0" applyFont="1" applyFill="1" applyBorder="1"/>
    <xf numFmtId="0" fontId="3" fillId="2" borderId="0" xfId="0" applyFont="1" applyFill="1" applyAlignment="1">
      <alignment horizontal="center" vertical="center"/>
    </xf>
    <xf numFmtId="10" fontId="2" fillId="2" borderId="0" xfId="0" applyNumberFormat="1" applyFont="1" applyFill="1"/>
    <xf numFmtId="0" fontId="4" fillId="2" borderId="1" xfId="0" applyFont="1" applyFill="1" applyBorder="1"/>
    <xf numFmtId="0" fontId="6" fillId="2" borderId="0" xfId="0" applyFont="1" applyFill="1"/>
    <xf numFmtId="164" fontId="3" fillId="2" borderId="0" xfId="0" applyNumberFormat="1" applyFont="1" applyFill="1" applyAlignment="1">
      <alignment horizontal="center" vertical="top" wrapText="1"/>
    </xf>
    <xf numFmtId="164" fontId="3" fillId="2" borderId="1"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164" fontId="5"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wrapText="1"/>
    </xf>
    <xf numFmtId="0" fontId="3" fillId="2" borderId="1" xfId="0" applyNumberFormat="1" applyFont="1" applyFill="1" applyBorder="1" applyAlignment="1">
      <alignment horizontal="center" vertical="center" wrapText="1"/>
    </xf>
    <xf numFmtId="10" fontId="10" fillId="2" borderId="1" xfId="0" applyNumberFormat="1" applyFont="1" applyFill="1" applyBorder="1" applyAlignment="1">
      <alignment horizontal="center" vertical="center" wrapText="1"/>
    </xf>
    <xf numFmtId="164" fontId="10"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165"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xf>
    <xf numFmtId="0" fontId="34" fillId="0" borderId="0" xfId="36"/>
    <xf numFmtId="0" fontId="16" fillId="0" borderId="0" xfId="36" applyFont="1"/>
    <xf numFmtId="0" fontId="8" fillId="0" borderId="0" xfId="36" applyFont="1"/>
    <xf numFmtId="0" fontId="8" fillId="0" borderId="0" xfId="36" applyFont="1" applyBorder="1"/>
    <xf numFmtId="0" fontId="8" fillId="0" borderId="1" xfId="36" applyFont="1" applyBorder="1"/>
    <xf numFmtId="0" fontId="8" fillId="0" borderId="1" xfId="36" applyFont="1" applyBorder="1" applyAlignment="1">
      <alignment horizontal="center" vertical="center" wrapText="1"/>
    </xf>
    <xf numFmtId="0" fontId="18" fillId="0" borderId="1" xfId="36" applyFont="1" applyBorder="1" applyAlignment="1">
      <alignment horizontal="center" vertical="center" wrapText="1"/>
    </xf>
    <xf numFmtId="0" fontId="17" fillId="0" borderId="1" xfId="36" applyFont="1" applyBorder="1" applyAlignment="1">
      <alignment horizontal="center" vertical="center"/>
    </xf>
    <xf numFmtId="0" fontId="17" fillId="0" borderId="1" xfId="36" applyFont="1" applyBorder="1" applyAlignment="1">
      <alignment horizontal="center" vertical="center" textRotation="90"/>
    </xf>
    <xf numFmtId="0" fontId="15" fillId="0" borderId="0" xfId="36" applyFont="1" applyAlignment="1">
      <alignment horizontal="center" wrapText="1"/>
    </xf>
    <xf numFmtId="0" fontId="15" fillId="0" borderId="0" xfId="36" applyFont="1" applyAlignment="1">
      <alignment wrapText="1"/>
    </xf>
    <xf numFmtId="0" fontId="7" fillId="2" borderId="2" xfId="0" applyFont="1" applyFill="1" applyBorder="1" applyAlignment="1">
      <alignment horizontal="center"/>
    </xf>
    <xf numFmtId="0" fontId="7" fillId="2" borderId="3" xfId="0" applyFont="1" applyFill="1" applyBorder="1" applyAlignment="1">
      <alignment horizontal="center"/>
    </xf>
    <xf numFmtId="49" fontId="7" fillId="2" borderId="3" xfId="0" applyNumberFormat="1" applyFont="1" applyFill="1" applyBorder="1" applyAlignment="1">
      <alignment horizontal="center"/>
    </xf>
    <xf numFmtId="0" fontId="7" fillId="2" borderId="4" xfId="0" applyFont="1" applyFill="1" applyBorder="1" applyAlignment="1">
      <alignment horizontal="center"/>
    </xf>
    <xf numFmtId="0" fontId="19" fillId="0" borderId="1" xfId="0" applyFont="1" applyBorder="1" applyAlignment="1">
      <alignment horizontal="center" vertical="center" wrapText="1"/>
    </xf>
    <xf numFmtId="0" fontId="4" fillId="0" borderId="1" xfId="0" applyFont="1" applyFill="1" applyBorder="1" applyAlignment="1">
      <alignment horizontal="center" vertical="top"/>
    </xf>
    <xf numFmtId="164" fontId="4" fillId="0" borderId="1" xfId="0" applyNumberFormat="1" applyFont="1" applyFill="1" applyBorder="1" applyAlignment="1">
      <alignment horizontal="center" vertical="top"/>
    </xf>
    <xf numFmtId="165" fontId="9" fillId="0" borderId="1" xfId="0" applyNumberFormat="1" applyFont="1" applyFill="1" applyBorder="1" applyAlignment="1">
      <alignment horizontal="center" vertical="top"/>
    </xf>
    <xf numFmtId="0" fontId="21" fillId="0" borderId="0" xfId="36" applyFont="1"/>
    <xf numFmtId="0" fontId="3" fillId="2" borderId="1" xfId="0" applyFont="1" applyFill="1" applyBorder="1" applyAlignment="1">
      <alignment horizontal="center" vertical="center" wrapText="1"/>
    </xf>
    <xf numFmtId="0" fontId="17" fillId="0" borderId="1" xfId="36" applyFont="1" applyBorder="1" applyAlignment="1">
      <alignment horizontal="center" vertical="center" wrapText="1"/>
    </xf>
    <xf numFmtId="0" fontId="34" fillId="0" borderId="0" xfId="36"/>
    <xf numFmtId="0" fontId="8" fillId="0" borderId="1" xfId="36" applyFont="1" applyBorder="1" applyAlignment="1">
      <alignment horizontal="center" vertical="center" wrapText="1"/>
    </xf>
    <xf numFmtId="0" fontId="40" fillId="34" borderId="1" xfId="36" applyFont="1" applyFill="1" applyBorder="1"/>
    <xf numFmtId="0" fontId="40" fillId="34" borderId="1" xfId="36" applyFont="1" applyFill="1" applyBorder="1" applyAlignment="1">
      <alignment horizontal="center" vertical="center" wrapText="1"/>
    </xf>
    <xf numFmtId="0" fontId="6" fillId="0" borderId="1" xfId="0" applyFont="1" applyFill="1" applyBorder="1" applyAlignment="1">
      <alignment horizontal="center" vertical="top"/>
    </xf>
    <xf numFmtId="164" fontId="6" fillId="0" borderId="1" xfId="0" applyNumberFormat="1" applyFont="1" applyFill="1" applyBorder="1" applyAlignment="1">
      <alignment horizontal="center" vertical="top"/>
    </xf>
    <xf numFmtId="165" fontId="17" fillId="0" borderId="1" xfId="0" applyNumberFormat="1" applyFont="1" applyFill="1" applyBorder="1" applyAlignment="1">
      <alignment horizontal="center" vertical="top"/>
    </xf>
    <xf numFmtId="0" fontId="6" fillId="0" borderId="1" xfId="0" applyFont="1" applyFill="1" applyBorder="1" applyAlignment="1">
      <alignment horizontal="center" vertical="center"/>
    </xf>
    <xf numFmtId="164" fontId="17" fillId="0" borderId="1" xfId="0" applyNumberFormat="1" applyFont="1" applyFill="1" applyBorder="1" applyAlignment="1">
      <alignment horizontal="center" vertical="top"/>
    </xf>
    <xf numFmtId="0" fontId="8" fillId="0" borderId="1" xfId="36" applyFont="1" applyBorder="1" applyAlignment="1">
      <alignment horizontal="center"/>
    </xf>
    <xf numFmtId="0" fontId="17" fillId="0" borderId="1" xfId="36" applyFont="1" applyBorder="1" applyAlignment="1">
      <alignment horizontal="center" vertical="top"/>
    </xf>
    <xf numFmtId="0" fontId="8" fillId="0" borderId="1" xfId="36" applyFont="1" applyBorder="1" applyAlignment="1">
      <alignment horizontal="center" vertical="top"/>
    </xf>
    <xf numFmtId="0" fontId="41" fillId="0" borderId="1" xfId="36" applyFont="1" applyBorder="1" applyAlignment="1">
      <alignment horizontal="center" vertical="top"/>
    </xf>
    <xf numFmtId="0" fontId="40" fillId="0" borderId="1" xfId="36" applyFont="1" applyBorder="1" applyAlignment="1">
      <alignment horizontal="center" vertical="top"/>
    </xf>
    <xf numFmtId="164" fontId="17" fillId="0" borderId="1" xfId="36" applyNumberFormat="1" applyFont="1" applyBorder="1" applyAlignment="1">
      <alignment horizontal="center" vertical="top"/>
    </xf>
    <xf numFmtId="165" fontId="17" fillId="0" borderId="1" xfId="36" applyNumberFormat="1" applyFont="1" applyBorder="1" applyAlignment="1">
      <alignment horizontal="center" vertical="top"/>
    </xf>
    <xf numFmtId="0" fontId="40" fillId="0" borderId="5" xfId="0" applyFont="1" applyFill="1" applyBorder="1" applyAlignment="1">
      <alignment horizontal="center" vertical="center" wrapText="1"/>
    </xf>
    <xf numFmtId="2" fontId="40" fillId="0" borderId="1" xfId="0" applyNumberFormat="1" applyFont="1" applyBorder="1" applyAlignment="1">
      <alignment horizontal="center" wrapText="1"/>
    </xf>
    <xf numFmtId="2" fontId="40" fillId="0" borderId="1" xfId="0" applyNumberFormat="1" applyFont="1" applyBorder="1" applyAlignment="1">
      <alignment horizontal="center" vertical="center" wrapText="1"/>
    </xf>
    <xf numFmtId="0" fontId="8" fillId="0" borderId="7" xfId="36" applyFont="1" applyBorder="1"/>
    <xf numFmtId="0" fontId="4" fillId="0" borderId="1" xfId="36" applyFont="1" applyBorder="1" applyAlignment="1">
      <alignment horizontal="center" vertical="top"/>
    </xf>
    <xf numFmtId="165" fontId="8" fillId="0" borderId="1" xfId="36" applyNumberFormat="1" applyFont="1" applyBorder="1" applyAlignment="1">
      <alignment horizontal="center" vertical="top"/>
    </xf>
    <xf numFmtId="165" fontId="41" fillId="0" borderId="1" xfId="36" applyNumberFormat="1" applyFont="1" applyBorder="1" applyAlignment="1">
      <alignment horizontal="center" vertical="top"/>
    </xf>
    <xf numFmtId="165" fontId="40" fillId="0" borderId="1" xfId="36" applyNumberFormat="1" applyFont="1" applyBorder="1" applyAlignment="1">
      <alignment horizontal="center" vertical="top"/>
    </xf>
    <xf numFmtId="9" fontId="8" fillId="0" borderId="1" xfId="36" applyNumberFormat="1" applyFont="1" applyBorder="1" applyAlignment="1">
      <alignment horizontal="center" vertical="top"/>
    </xf>
    <xf numFmtId="0" fontId="8" fillId="34" borderId="1" xfId="36" applyFont="1" applyFill="1" applyBorder="1" applyAlignment="1">
      <alignment horizontal="center" vertical="center" wrapText="1"/>
    </xf>
    <xf numFmtId="0" fontId="4" fillId="34" borderId="1" xfId="0" applyFont="1" applyFill="1" applyBorder="1" applyAlignment="1">
      <alignment horizontal="center" vertical="top"/>
    </xf>
    <xf numFmtId="164" fontId="4" fillId="34" borderId="1" xfId="0" applyNumberFormat="1" applyFont="1" applyFill="1" applyBorder="1" applyAlignment="1">
      <alignment horizontal="center" vertical="top"/>
    </xf>
    <xf numFmtId="165" fontId="8" fillId="34" borderId="1" xfId="0" applyNumberFormat="1" applyFont="1" applyFill="1" applyBorder="1" applyAlignment="1">
      <alignment horizontal="center" vertical="top"/>
    </xf>
    <xf numFmtId="164" fontId="8" fillId="34" borderId="1" xfId="0" applyNumberFormat="1" applyFont="1" applyFill="1" applyBorder="1" applyAlignment="1">
      <alignment horizontal="center" vertical="top"/>
    </xf>
    <xf numFmtId="9" fontId="17" fillId="0" borderId="1" xfId="36" applyNumberFormat="1" applyFont="1" applyBorder="1" applyAlignment="1">
      <alignment horizontal="center" vertical="top"/>
    </xf>
    <xf numFmtId="0" fontId="7" fillId="2" borderId="0" xfId="0" applyFont="1" applyFill="1" applyAlignment="1">
      <alignment horizontal="left"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7" fillId="2" borderId="1" xfId="0" applyFont="1" applyFill="1" applyBorder="1" applyAlignment="1">
      <alignment horizontal="center" wrapText="1"/>
    </xf>
    <xf numFmtId="0" fontId="7" fillId="2" borderId="5"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8" fillId="0" borderId="5" xfId="36" applyFont="1" applyBorder="1" applyAlignment="1">
      <alignment horizontal="center" vertical="center"/>
    </xf>
    <xf numFmtId="0" fontId="8" fillId="0" borderId="6" xfId="36" applyFont="1" applyBorder="1" applyAlignment="1">
      <alignment horizontal="center" vertical="center"/>
    </xf>
    <xf numFmtId="0" fontId="8" fillId="0" borderId="7" xfId="36" applyFont="1" applyBorder="1" applyAlignment="1">
      <alignment horizontal="center" vertical="center"/>
    </xf>
    <xf numFmtId="14" fontId="4" fillId="0" borderId="5" xfId="0" applyNumberFormat="1" applyFont="1" applyFill="1" applyBorder="1" applyAlignment="1">
      <alignment vertical="center" wrapText="1"/>
    </xf>
    <xf numFmtId="14" fontId="4" fillId="0" borderId="6" xfId="0" applyNumberFormat="1" applyFont="1" applyFill="1" applyBorder="1" applyAlignment="1">
      <alignment vertical="center" wrapText="1"/>
    </xf>
    <xf numFmtId="14" fontId="4" fillId="0" borderId="7" xfId="0" applyNumberFormat="1" applyFont="1" applyFill="1" applyBorder="1" applyAlignment="1">
      <alignment vertical="center" wrapText="1"/>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14" fontId="4" fillId="34" borderId="5" xfId="0" applyNumberFormat="1" applyFont="1" applyFill="1" applyBorder="1" applyAlignment="1">
      <alignment horizontal="center" vertical="center" wrapText="1"/>
    </xf>
    <xf numFmtId="14" fontId="4" fillId="34" borderId="6" xfId="0" applyNumberFormat="1" applyFont="1" applyFill="1" applyBorder="1" applyAlignment="1">
      <alignment horizontal="center" vertical="center" wrapText="1"/>
    </xf>
    <xf numFmtId="14" fontId="4" fillId="34" borderId="7" xfId="0" applyNumberFormat="1" applyFont="1" applyFill="1" applyBorder="1" applyAlignment="1">
      <alignment horizontal="center" vertical="center" wrapText="1"/>
    </xf>
    <xf numFmtId="0" fontId="4" fillId="34" borderId="5" xfId="0" applyFont="1" applyFill="1" applyBorder="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5" xfId="0" applyFont="1" applyFill="1" applyBorder="1" applyAlignment="1">
      <alignment horizontal="center" vertical="center" wrapText="1"/>
    </xf>
    <xf numFmtId="0" fontId="4" fillId="34" borderId="6" xfId="0" applyFont="1" applyFill="1" applyBorder="1" applyAlignment="1">
      <alignment horizontal="center" vertical="center" wrapText="1"/>
    </xf>
    <xf numFmtId="0" fontId="4" fillId="34" borderId="7" xfId="0" applyFont="1" applyFill="1" applyBorder="1" applyAlignment="1">
      <alignment horizontal="center" vertical="center" wrapText="1"/>
    </xf>
    <xf numFmtId="14" fontId="4" fillId="0" borderId="5" xfId="0" applyNumberFormat="1" applyFont="1" applyFill="1" applyBorder="1" applyAlignment="1">
      <alignment horizontal="center" vertical="center" wrapText="1"/>
    </xf>
    <xf numFmtId="14" fontId="4" fillId="0" borderId="6" xfId="0" applyNumberFormat="1" applyFont="1" applyFill="1" applyBorder="1" applyAlignment="1">
      <alignment horizontal="center" vertical="center" wrapText="1"/>
    </xf>
    <xf numFmtId="14" fontId="4" fillId="0" borderId="7" xfId="0" applyNumberFormat="1" applyFont="1" applyFill="1" applyBorder="1" applyAlignment="1">
      <alignment horizontal="center" vertical="center" wrapText="1"/>
    </xf>
    <xf numFmtId="14" fontId="8" fillId="0" borderId="5" xfId="36" applyNumberFormat="1" applyFont="1" applyBorder="1" applyAlignment="1">
      <alignment horizontal="center" vertical="center" wrapText="1"/>
    </xf>
    <xf numFmtId="14" fontId="8" fillId="0" borderId="6" xfId="36" applyNumberFormat="1" applyFont="1" applyBorder="1" applyAlignment="1">
      <alignment horizontal="center" vertical="center" wrapText="1"/>
    </xf>
    <xf numFmtId="14" fontId="8" fillId="0" borderId="7" xfId="36" applyNumberFormat="1" applyFont="1" applyBorder="1" applyAlignment="1">
      <alignment horizontal="center" vertical="center" wrapText="1"/>
    </xf>
    <xf numFmtId="0" fontId="20" fillId="0" borderId="3" xfId="0" applyFont="1" applyBorder="1" applyAlignment="1">
      <alignment horizontal="center" vertical="center" wrapText="1"/>
    </xf>
    <xf numFmtId="0" fontId="0" fillId="0" borderId="3" xfId="0" applyBorder="1" applyAlignment="1"/>
    <xf numFmtId="0" fontId="0" fillId="0" borderId="4" xfId="0" applyBorder="1" applyAlignment="1"/>
    <xf numFmtId="0" fontId="8" fillId="0" borderId="5" xfId="36" applyFont="1" applyBorder="1" applyAlignment="1">
      <alignment horizontal="center"/>
    </xf>
    <xf numFmtId="0" fontId="8" fillId="0" borderId="6" xfId="36" applyFont="1" applyBorder="1" applyAlignment="1">
      <alignment horizontal="center"/>
    </xf>
    <xf numFmtId="0" fontId="8" fillId="0" borderId="7" xfId="36" applyFont="1" applyBorder="1" applyAlignment="1">
      <alignment horizontal="center"/>
    </xf>
    <xf numFmtId="0" fontId="4" fillId="0" borderId="9"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8" fillId="0" borderId="21" xfId="36" applyFont="1" applyBorder="1" applyAlignment="1">
      <alignment horizontal="center" vertical="center"/>
    </xf>
    <xf numFmtId="0" fontId="8" fillId="0" borderId="0" xfId="36" applyFont="1" applyBorder="1" applyAlignment="1">
      <alignment horizontal="center" vertical="center"/>
    </xf>
    <xf numFmtId="0" fontId="8" fillId="0" borderId="23" xfId="36" applyFont="1" applyBorder="1" applyAlignment="1">
      <alignment horizontal="center" vertical="center"/>
    </xf>
    <xf numFmtId="0" fontId="4" fillId="0" borderId="5" xfId="0" applyFont="1" applyFill="1" applyBorder="1" applyAlignment="1">
      <alignment horizontal="center" vertical="top" wrapText="1"/>
    </xf>
    <xf numFmtId="0" fontId="4" fillId="0" borderId="6" xfId="0" applyFont="1" applyFill="1" applyBorder="1" applyAlignment="1">
      <alignment horizontal="center" vertical="top" wrapText="1"/>
    </xf>
    <xf numFmtId="0" fontId="4" fillId="0" borderId="7" xfId="0" applyFont="1" applyFill="1" applyBorder="1" applyAlignment="1">
      <alignment horizontal="center" vertical="top" wrapText="1"/>
    </xf>
    <xf numFmtId="0" fontId="8" fillId="0" borderId="5" xfId="36" applyFont="1" applyBorder="1" applyAlignment="1">
      <alignment horizontal="center" vertical="center" wrapText="1"/>
    </xf>
    <xf numFmtId="0" fontId="8" fillId="0" borderId="6" xfId="36" applyFont="1" applyBorder="1" applyAlignment="1">
      <alignment horizontal="center" vertical="center" wrapText="1"/>
    </xf>
    <xf numFmtId="0" fontId="8" fillId="0" borderId="7" xfId="36" applyFont="1" applyBorder="1" applyAlignment="1">
      <alignment horizontal="center" vertical="center" wrapText="1"/>
    </xf>
    <xf numFmtId="0" fontId="17" fillId="0" borderId="2" xfId="36" applyFont="1" applyBorder="1" applyAlignment="1">
      <alignment horizontal="center" vertical="center" wrapText="1"/>
    </xf>
    <xf numFmtId="0" fontId="17" fillId="0" borderId="3" xfId="36" applyFont="1" applyBorder="1" applyAlignment="1">
      <alignment horizontal="center" vertical="center" wrapText="1"/>
    </xf>
    <xf numFmtId="0" fontId="17" fillId="0" borderId="4" xfId="36" applyFont="1" applyBorder="1" applyAlignment="1">
      <alignment horizontal="center" vertical="center" wrapText="1"/>
    </xf>
    <xf numFmtId="0" fontId="17" fillId="0" borderId="2"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17" fillId="0" borderId="2" xfId="36" applyFont="1" applyBorder="1" applyAlignment="1">
      <alignment horizontal="center" wrapText="1"/>
    </xf>
    <xf numFmtId="0" fontId="17" fillId="0" borderId="3" xfId="36" applyFont="1" applyBorder="1" applyAlignment="1">
      <alignment horizontal="center" wrapText="1"/>
    </xf>
    <xf numFmtId="0" fontId="17" fillId="0" borderId="4" xfId="36" applyFont="1" applyBorder="1" applyAlignment="1">
      <alignment horizontal="center" wrapText="1"/>
    </xf>
    <xf numFmtId="0" fontId="17" fillId="34" borderId="2" xfId="0" applyFont="1" applyFill="1" applyBorder="1" applyAlignment="1">
      <alignment horizontal="center" vertical="center" wrapText="1"/>
    </xf>
    <xf numFmtId="0" fontId="0" fillId="34" borderId="3" xfId="0" applyFill="1" applyBorder="1" applyAlignment="1">
      <alignment horizontal="center" vertical="center" wrapText="1"/>
    </xf>
    <xf numFmtId="0" fontId="0" fillId="34" borderId="4" xfId="0" applyFill="1" applyBorder="1" applyAlignment="1">
      <alignment horizontal="center" vertical="center" wrapText="1"/>
    </xf>
    <xf numFmtId="0" fontId="4" fillId="0" borderId="5" xfId="0" applyFont="1" applyFill="1" applyBorder="1" applyAlignment="1">
      <alignment horizontal="center" wrapText="1"/>
    </xf>
    <xf numFmtId="0" fontId="4" fillId="0" borderId="6" xfId="0" applyFont="1" applyFill="1" applyBorder="1" applyAlignment="1">
      <alignment horizontal="center" wrapText="1"/>
    </xf>
    <xf numFmtId="0" fontId="4" fillId="0" borderId="7" xfId="0" applyFont="1" applyFill="1" applyBorder="1" applyAlignment="1">
      <alignment horizontal="center" wrapText="1"/>
    </xf>
    <xf numFmtId="0" fontId="20" fillId="0" borderId="2" xfId="0" applyFont="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4" fillId="34" borderId="5" xfId="0" applyFont="1" applyFill="1" applyBorder="1" applyAlignment="1">
      <alignment horizontal="center" vertical="top" wrapText="1"/>
    </xf>
    <xf numFmtId="0" fontId="4" fillId="34" borderId="6" xfId="0" applyFont="1" applyFill="1" applyBorder="1" applyAlignment="1">
      <alignment horizontal="center" vertical="top" wrapText="1"/>
    </xf>
    <xf numFmtId="0" fontId="4" fillId="34" borderId="7" xfId="0" applyFont="1" applyFill="1" applyBorder="1" applyAlignment="1">
      <alignment horizontal="center" vertical="top" wrapText="1"/>
    </xf>
    <xf numFmtId="0" fontId="8" fillId="0" borderId="5" xfId="0" applyFont="1" applyFill="1" applyBorder="1" applyAlignment="1">
      <alignment horizontal="center" wrapText="1"/>
    </xf>
    <xf numFmtId="0" fontId="9" fillId="0" borderId="6" xfId="0" applyFont="1" applyFill="1" applyBorder="1" applyAlignment="1">
      <alignment horizontal="center" wrapText="1"/>
    </xf>
    <xf numFmtId="0" fontId="9" fillId="0" borderId="7" xfId="0" applyFont="1" applyFill="1" applyBorder="1" applyAlignment="1">
      <alignment horizontal="center" wrapText="1"/>
    </xf>
    <xf numFmtId="0" fontId="4" fillId="34" borderId="6" xfId="36" applyFont="1" applyFill="1" applyBorder="1" applyAlignment="1">
      <alignment horizontal="center" vertical="center" wrapText="1"/>
    </xf>
    <xf numFmtId="0" fontId="4" fillId="34" borderId="7" xfId="36" applyFont="1" applyFill="1" applyBorder="1" applyAlignment="1">
      <alignment horizontal="center" vertical="center" wrapText="1"/>
    </xf>
    <xf numFmtId="14" fontId="8" fillId="34" borderId="6" xfId="36" applyNumberFormat="1" applyFont="1" applyFill="1" applyBorder="1" applyAlignment="1">
      <alignment horizontal="center" vertical="center" wrapText="1"/>
    </xf>
    <xf numFmtId="14" fontId="8" fillId="34" borderId="7" xfId="36" applyNumberFormat="1" applyFont="1" applyFill="1" applyBorder="1" applyAlignment="1">
      <alignment horizontal="center" vertical="center" wrapText="1"/>
    </xf>
    <xf numFmtId="0" fontId="40" fillId="34" borderId="6" xfId="36" applyFont="1" applyFill="1" applyBorder="1" applyAlignment="1">
      <alignment horizontal="center"/>
    </xf>
    <xf numFmtId="0" fontId="40" fillId="34" borderId="7" xfId="36" applyFont="1" applyFill="1" applyBorder="1" applyAlignment="1">
      <alignment horizontal="center"/>
    </xf>
    <xf numFmtId="0" fontId="8" fillId="34" borderId="6" xfId="36" applyFont="1" applyFill="1" applyBorder="1" applyAlignment="1">
      <alignment horizontal="center" vertical="center" wrapText="1"/>
    </xf>
    <xf numFmtId="0" fontId="8" fillId="34" borderId="7" xfId="36" applyFont="1" applyFill="1" applyBorder="1" applyAlignment="1">
      <alignment horizontal="center" vertical="center" wrapText="1"/>
    </xf>
    <xf numFmtId="0" fontId="4" fillId="0" borderId="5" xfId="0" applyNumberFormat="1" applyFont="1" applyFill="1" applyBorder="1" applyAlignment="1">
      <alignment horizontal="center" vertical="top" wrapText="1"/>
    </xf>
    <xf numFmtId="0" fontId="4" fillId="0" borderId="6" xfId="0" applyNumberFormat="1" applyFont="1" applyFill="1" applyBorder="1" applyAlignment="1">
      <alignment horizontal="center" vertical="top" wrapText="1"/>
    </xf>
    <xf numFmtId="0" fontId="4" fillId="0" borderId="7" xfId="0" applyNumberFormat="1" applyFont="1" applyFill="1" applyBorder="1" applyAlignment="1">
      <alignment horizontal="center" vertical="top" wrapText="1"/>
    </xf>
    <xf numFmtId="0" fontId="4" fillId="34" borderId="5" xfId="0" applyNumberFormat="1" applyFont="1" applyFill="1" applyBorder="1" applyAlignment="1">
      <alignment horizontal="center" vertical="center" wrapText="1"/>
    </xf>
    <xf numFmtId="0" fontId="4" fillId="34" borderId="6" xfId="0" applyNumberFormat="1" applyFont="1" applyFill="1" applyBorder="1" applyAlignment="1">
      <alignment horizontal="center" vertical="center" wrapText="1"/>
    </xf>
    <xf numFmtId="0" fontId="4" fillId="34" borderId="7" xfId="0" applyNumberFormat="1" applyFont="1" applyFill="1" applyBorder="1" applyAlignment="1">
      <alignment horizontal="center" vertical="center" wrapText="1"/>
    </xf>
    <xf numFmtId="0" fontId="15" fillId="0" borderId="2" xfId="36" applyFont="1" applyBorder="1" applyAlignment="1">
      <alignment horizontal="center" wrapText="1"/>
    </xf>
    <xf numFmtId="0" fontId="15" fillId="0" borderId="3" xfId="36" applyFont="1" applyBorder="1" applyAlignment="1">
      <alignment horizontal="center" wrapText="1"/>
    </xf>
    <xf numFmtId="0" fontId="15" fillId="0" borderId="4" xfId="36" applyFont="1" applyBorder="1" applyAlignment="1">
      <alignment horizontal="center" wrapText="1"/>
    </xf>
    <xf numFmtId="0" fontId="17" fillId="0" borderId="1" xfId="36" applyFont="1" applyBorder="1" applyAlignment="1">
      <alignment horizontal="center" vertical="center" wrapText="1"/>
    </xf>
    <xf numFmtId="0" fontId="17" fillId="0" borderId="8" xfId="36" applyFont="1" applyBorder="1" applyAlignment="1">
      <alignment horizontal="center" vertical="center" wrapText="1"/>
    </xf>
    <xf numFmtId="0" fontId="17" fillId="0" borderId="9" xfId="36" applyFont="1" applyBorder="1" applyAlignment="1">
      <alignment horizontal="center" vertical="center" wrapText="1"/>
    </xf>
    <xf numFmtId="0" fontId="17" fillId="0" borderId="10" xfId="36" applyFont="1" applyBorder="1" applyAlignment="1">
      <alignment horizontal="center" vertical="center" wrapText="1"/>
    </xf>
    <xf numFmtId="0" fontId="17" fillId="0" borderId="11" xfId="36" applyFont="1" applyBorder="1" applyAlignment="1">
      <alignment horizontal="center" vertical="center" wrapText="1"/>
    </xf>
    <xf numFmtId="0" fontId="17" fillId="0" borderId="1" xfId="36" applyFont="1" applyBorder="1" applyAlignment="1">
      <alignment horizontal="center" vertical="center" textRotation="90" wrapText="1"/>
    </xf>
    <xf numFmtId="0" fontId="15" fillId="0" borderId="0" xfId="36" applyFont="1" applyBorder="1" applyAlignment="1">
      <alignment horizontal="left" wrapText="1"/>
    </xf>
    <xf numFmtId="0" fontId="6" fillId="0" borderId="2" xfId="36" applyFont="1" applyBorder="1" applyAlignment="1">
      <alignment horizontal="center" wrapText="1"/>
    </xf>
    <xf numFmtId="0" fontId="6" fillId="0" borderId="3" xfId="36" applyFont="1" applyBorder="1" applyAlignment="1">
      <alignment horizontal="center" wrapText="1"/>
    </xf>
    <xf numFmtId="0" fontId="6" fillId="0" borderId="4" xfId="36" applyFont="1" applyBorder="1" applyAlignment="1">
      <alignment horizontal="center" wrapText="1"/>
    </xf>
    <xf numFmtId="0" fontId="4" fillId="0" borderId="21" xfId="0" applyFont="1" applyFill="1" applyBorder="1" applyAlignment="1">
      <alignment horizontal="center" vertical="center" wrapText="1"/>
    </xf>
    <xf numFmtId="0" fontId="6" fillId="34" borderId="21" xfId="0" applyFont="1" applyFill="1" applyBorder="1" applyAlignment="1">
      <alignment horizontal="center" vertical="center" wrapText="1"/>
    </xf>
    <xf numFmtId="0" fontId="8" fillId="0" borderId="2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11" fillId="0" borderId="0" xfId="36" applyFont="1" applyBorder="1" applyAlignment="1">
      <alignment horizontal="left" wrapText="1"/>
    </xf>
    <xf numFmtId="0" fontId="4" fillId="0" borderId="5" xfId="0" applyFont="1" applyFill="1" applyBorder="1" applyAlignment="1" applyProtection="1">
      <alignment horizontal="center" vertical="top" wrapText="1"/>
      <protection locked="0"/>
    </xf>
    <xf numFmtId="0" fontId="4" fillId="0" borderId="6" xfId="0" applyFont="1" applyFill="1" applyBorder="1" applyAlignment="1" applyProtection="1">
      <alignment horizontal="center" vertical="top" wrapText="1"/>
      <protection locked="0"/>
    </xf>
    <xf numFmtId="0" fontId="4" fillId="0" borderId="7" xfId="0" applyFont="1" applyFill="1" applyBorder="1" applyAlignment="1" applyProtection="1">
      <alignment horizontal="center" vertical="top" wrapText="1"/>
      <protection locked="0"/>
    </xf>
    <xf numFmtId="0" fontId="6" fillId="34" borderId="8" xfId="0" applyFont="1" applyFill="1" applyBorder="1" applyAlignment="1">
      <alignment horizontal="center" vertical="center" wrapText="1"/>
    </xf>
    <xf numFmtId="0" fontId="42" fillId="34" borderId="21" xfId="0" applyFont="1" applyFill="1" applyBorder="1" applyAlignment="1">
      <alignment horizontal="center" vertical="center" wrapText="1"/>
    </xf>
    <xf numFmtId="0" fontId="42" fillId="34" borderId="9" xfId="0" applyFont="1" applyFill="1" applyBorder="1" applyAlignment="1">
      <alignment horizontal="center" vertical="center" wrapText="1"/>
    </xf>
  </cellXfs>
  <cellStyles count="43">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Заголовок 1" xfId="28" builtinId="16" customBuiltin="1"/>
    <cellStyle name="Заголовок 2" xfId="29" builtinId="17" customBuiltin="1"/>
    <cellStyle name="Заголовок 3" xfId="30" builtinId="18" customBuiltin="1"/>
    <cellStyle name="Заголовок 4" xfId="31" builtinId="19" customBuiltin="1"/>
    <cellStyle name="Итог" xfId="32" builtinId="25" customBuiltin="1"/>
    <cellStyle name="Контрольная ячейка" xfId="33" builtinId="23" customBuiltin="1"/>
    <cellStyle name="Название" xfId="34" builtinId="15" customBuiltin="1"/>
    <cellStyle name="Нейтральный" xfId="35" builtinId="28" customBuiltin="1"/>
    <cellStyle name="Обычный" xfId="0" builtinId="0"/>
    <cellStyle name="Обычный 2" xfId="36"/>
    <cellStyle name="Плохой" xfId="37" builtinId="27" customBuiltin="1"/>
    <cellStyle name="Пояснение" xfId="38" builtinId="53" customBuiltin="1"/>
    <cellStyle name="Примечание" xfId="39" builtinId="10" customBuiltin="1"/>
    <cellStyle name="Связанная ячейка" xfId="40" builtinId="24" customBuiltin="1"/>
    <cellStyle name="Текст предупреждения" xfId="41" builtinId="11" customBuiltin="1"/>
    <cellStyle name="Хороший"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1"/>
  <sheetViews>
    <sheetView topLeftCell="A22" zoomScale="110" zoomScaleNormal="110" workbookViewId="0">
      <selection activeCell="H37" sqref="H37"/>
    </sheetView>
  </sheetViews>
  <sheetFormatPr defaultRowHeight="11.25" x14ac:dyDescent="0.2"/>
  <cols>
    <col min="1" max="1" width="3.28515625" style="6" customWidth="1"/>
    <col min="2" max="2" width="5.85546875" style="6" customWidth="1"/>
    <col min="3" max="3" width="17" style="6" customWidth="1"/>
    <col min="4" max="4" width="8.42578125" style="6" customWidth="1"/>
    <col min="5" max="5" width="19" style="6" customWidth="1"/>
    <col min="6" max="6" width="9.140625" style="6"/>
    <col min="7" max="7" width="7.42578125" style="6" customWidth="1"/>
    <col min="8" max="8" width="8.42578125" style="6" customWidth="1"/>
    <col min="9" max="9" width="10.7109375" style="6" customWidth="1"/>
    <col min="10" max="10" width="9.42578125" style="6" customWidth="1"/>
    <col min="11" max="11" width="20.28515625" style="6" customWidth="1"/>
    <col min="12" max="16384" width="9.140625" style="6"/>
  </cols>
  <sheetData>
    <row r="1" spans="1:11" x14ac:dyDescent="0.2">
      <c r="F1" s="7"/>
      <c r="K1" s="8" t="s">
        <v>65</v>
      </c>
    </row>
    <row r="2" spans="1:11" ht="11.25" customHeight="1" x14ac:dyDescent="0.2">
      <c r="A2" s="42"/>
      <c r="B2" s="43"/>
      <c r="C2" s="43"/>
      <c r="D2" s="43"/>
      <c r="E2" s="43" t="s">
        <v>128</v>
      </c>
      <c r="F2" s="44"/>
      <c r="G2" s="43"/>
      <c r="H2" s="43"/>
      <c r="I2" s="43"/>
      <c r="J2" s="43"/>
      <c r="K2" s="45"/>
    </row>
    <row r="3" spans="1:11" x14ac:dyDescent="0.2">
      <c r="A3" s="89" t="s">
        <v>126</v>
      </c>
      <c r="B3" s="89"/>
      <c r="C3" s="89"/>
      <c r="D3" s="89"/>
      <c r="E3" s="89"/>
      <c r="F3" s="89"/>
      <c r="G3" s="89"/>
      <c r="H3" s="89"/>
      <c r="I3" s="89"/>
      <c r="J3" s="89"/>
      <c r="K3" s="89"/>
    </row>
    <row r="4" spans="1:11" x14ac:dyDescent="0.2">
      <c r="A4" s="90" t="s">
        <v>5</v>
      </c>
      <c r="B4" s="90" t="s">
        <v>7</v>
      </c>
      <c r="C4" s="90" t="s">
        <v>8</v>
      </c>
      <c r="D4" s="90" t="s">
        <v>9</v>
      </c>
      <c r="E4" s="90" t="s">
        <v>10</v>
      </c>
      <c r="F4" s="90" t="s">
        <v>20</v>
      </c>
      <c r="G4" s="92" t="s">
        <v>11</v>
      </c>
      <c r="H4" s="93"/>
      <c r="I4" s="93"/>
      <c r="J4" s="94"/>
      <c r="K4" s="90" t="s">
        <v>2</v>
      </c>
    </row>
    <row r="5" spans="1:11" ht="60.75" customHeight="1" x14ac:dyDescent="0.2">
      <c r="A5" s="91"/>
      <c r="B5" s="91"/>
      <c r="C5" s="91"/>
      <c r="D5" s="91"/>
      <c r="E5" s="91"/>
      <c r="F5" s="91"/>
      <c r="G5" s="9" t="s">
        <v>12</v>
      </c>
      <c r="H5" s="9" t="s">
        <v>13</v>
      </c>
      <c r="I5" s="9" t="s">
        <v>3</v>
      </c>
      <c r="J5" s="9" t="s">
        <v>4</v>
      </c>
      <c r="K5" s="91"/>
    </row>
    <row r="6" spans="1:11" x14ac:dyDescent="0.2">
      <c r="A6" s="22">
        <v>1</v>
      </c>
      <c r="B6" s="10">
        <v>2</v>
      </c>
      <c r="C6" s="10">
        <v>3</v>
      </c>
      <c r="D6" s="10">
        <v>4</v>
      </c>
      <c r="E6" s="10">
        <v>5</v>
      </c>
      <c r="F6" s="10">
        <v>6</v>
      </c>
      <c r="G6" s="10">
        <v>7</v>
      </c>
      <c r="H6" s="10">
        <v>8</v>
      </c>
      <c r="I6" s="10">
        <v>9</v>
      </c>
      <c r="J6" s="10">
        <v>10</v>
      </c>
      <c r="K6" s="10">
        <v>11</v>
      </c>
    </row>
    <row r="7" spans="1:11" x14ac:dyDescent="0.2">
      <c r="A7" s="22"/>
      <c r="B7" s="10"/>
      <c r="C7" s="10"/>
      <c r="D7" s="10"/>
      <c r="E7" s="10"/>
      <c r="F7" s="10"/>
      <c r="G7" s="10"/>
      <c r="H7" s="10"/>
      <c r="I7" s="10"/>
      <c r="J7" s="10"/>
      <c r="K7" s="10"/>
    </row>
    <row r="8" spans="1:11" ht="22.5" customHeight="1" x14ac:dyDescent="0.2">
      <c r="A8" s="22" t="s">
        <v>127</v>
      </c>
      <c r="B8" s="85">
        <v>596</v>
      </c>
      <c r="C8" s="85" t="s">
        <v>14</v>
      </c>
      <c r="D8" s="85" t="s">
        <v>182</v>
      </c>
      <c r="E8" s="85" t="s">
        <v>84</v>
      </c>
      <c r="F8" s="11">
        <v>2012</v>
      </c>
      <c r="G8" s="85" t="s">
        <v>70</v>
      </c>
      <c r="H8" s="11" t="s">
        <v>24</v>
      </c>
      <c r="I8" s="22" t="s">
        <v>23</v>
      </c>
      <c r="J8" s="12">
        <v>0</v>
      </c>
      <c r="K8" s="95" t="s">
        <v>129</v>
      </c>
    </row>
    <row r="9" spans="1:11" ht="22.5" x14ac:dyDescent="0.2">
      <c r="A9" s="22" t="s">
        <v>35</v>
      </c>
      <c r="B9" s="86"/>
      <c r="C9" s="86"/>
      <c r="D9" s="86"/>
      <c r="E9" s="86"/>
      <c r="F9" s="22">
        <v>2013</v>
      </c>
      <c r="G9" s="86"/>
      <c r="H9" s="22" t="s">
        <v>27</v>
      </c>
      <c r="I9" s="13" t="s">
        <v>25</v>
      </c>
      <c r="J9" s="22">
        <v>0</v>
      </c>
      <c r="K9" s="96"/>
    </row>
    <row r="10" spans="1:11" ht="22.5" x14ac:dyDescent="0.2">
      <c r="A10" s="22" t="s">
        <v>40</v>
      </c>
      <c r="B10" s="86"/>
      <c r="C10" s="86"/>
      <c r="D10" s="86"/>
      <c r="E10" s="86"/>
      <c r="F10" s="22">
        <v>2014</v>
      </c>
      <c r="G10" s="86"/>
      <c r="H10" s="15" t="s">
        <v>71</v>
      </c>
      <c r="I10" s="13" t="s">
        <v>91</v>
      </c>
      <c r="J10" s="22" t="s">
        <v>92</v>
      </c>
      <c r="K10" s="96"/>
    </row>
    <row r="11" spans="1:11" ht="22.5" x14ac:dyDescent="0.2">
      <c r="A11" s="22" t="s">
        <v>41</v>
      </c>
      <c r="B11" s="86"/>
      <c r="C11" s="86"/>
      <c r="D11" s="86"/>
      <c r="E11" s="86"/>
      <c r="F11" s="22">
        <v>2015</v>
      </c>
      <c r="G11" s="86"/>
      <c r="H11" s="22" t="s">
        <v>71</v>
      </c>
      <c r="I11" s="13" t="s">
        <v>93</v>
      </c>
      <c r="J11" s="22" t="s">
        <v>74</v>
      </c>
      <c r="K11" s="96"/>
    </row>
    <row r="12" spans="1:11" ht="49.5" customHeight="1" x14ac:dyDescent="0.2">
      <c r="A12" s="22" t="s">
        <v>42</v>
      </c>
      <c r="B12" s="86"/>
      <c r="C12" s="86"/>
      <c r="D12" s="86"/>
      <c r="E12" s="86"/>
      <c r="F12" s="22">
        <v>2016</v>
      </c>
      <c r="G12" s="86"/>
      <c r="H12" s="22" t="s">
        <v>76</v>
      </c>
      <c r="I12" s="26" t="s">
        <v>130</v>
      </c>
      <c r="J12" s="27" t="s">
        <v>131</v>
      </c>
      <c r="K12" s="22" t="s">
        <v>191</v>
      </c>
    </row>
    <row r="13" spans="1:11" ht="12.75" customHeight="1" x14ac:dyDescent="0.2">
      <c r="A13" s="22" t="s">
        <v>43</v>
      </c>
      <c r="B13" s="86"/>
      <c r="C13" s="86"/>
      <c r="D13" s="86"/>
      <c r="E13" s="86"/>
      <c r="F13" s="22">
        <v>2017</v>
      </c>
      <c r="G13" s="86"/>
      <c r="H13" s="22" t="s">
        <v>82</v>
      </c>
      <c r="I13" s="20">
        <v>8.9</v>
      </c>
      <c r="J13" s="20">
        <f>8.9-6.9</f>
        <v>2</v>
      </c>
      <c r="K13" s="22" t="s">
        <v>192</v>
      </c>
    </row>
    <row r="14" spans="1:11" ht="15" customHeight="1" x14ac:dyDescent="0.2">
      <c r="A14" s="22" t="s">
        <v>44</v>
      </c>
      <c r="B14" s="86"/>
      <c r="C14" s="86"/>
      <c r="D14" s="86"/>
      <c r="E14" s="86"/>
      <c r="F14" s="22">
        <v>2018</v>
      </c>
      <c r="G14" s="86"/>
      <c r="H14" s="22" t="s">
        <v>66</v>
      </c>
      <c r="I14" s="13"/>
      <c r="J14" s="22"/>
      <c r="K14" s="22"/>
    </row>
    <row r="15" spans="1:11" ht="15" customHeight="1" x14ac:dyDescent="0.2">
      <c r="A15" s="22" t="s">
        <v>45</v>
      </c>
      <c r="B15" s="86"/>
      <c r="C15" s="86"/>
      <c r="D15" s="86"/>
      <c r="E15" s="86"/>
      <c r="F15" s="22">
        <v>2019</v>
      </c>
      <c r="G15" s="86"/>
      <c r="H15" s="22" t="s">
        <v>66</v>
      </c>
      <c r="I15" s="13"/>
      <c r="J15" s="22"/>
      <c r="K15" s="22"/>
    </row>
    <row r="16" spans="1:11" ht="14.25" customHeight="1" x14ac:dyDescent="0.2">
      <c r="A16" s="22" t="s">
        <v>46</v>
      </c>
      <c r="B16" s="87"/>
      <c r="C16" s="87"/>
      <c r="D16" s="87"/>
      <c r="E16" s="87"/>
      <c r="F16" s="22">
        <v>2020</v>
      </c>
      <c r="G16" s="87"/>
      <c r="H16" s="22" t="s">
        <v>66</v>
      </c>
      <c r="I16" s="13"/>
      <c r="J16" s="22"/>
      <c r="K16" s="22"/>
    </row>
    <row r="17" spans="1:13" ht="22.5" x14ac:dyDescent="0.2">
      <c r="A17" s="22" t="s">
        <v>171</v>
      </c>
      <c r="B17" s="85">
        <v>596</v>
      </c>
      <c r="C17" s="85" t="s">
        <v>15</v>
      </c>
      <c r="D17" s="85" t="s">
        <v>16</v>
      </c>
      <c r="E17" s="85" t="s">
        <v>85</v>
      </c>
      <c r="F17" s="22">
        <v>2012</v>
      </c>
      <c r="G17" s="22">
        <v>25</v>
      </c>
      <c r="H17" s="22">
        <v>25</v>
      </c>
      <c r="I17" s="22">
        <v>30.3</v>
      </c>
      <c r="J17" s="20">
        <f>I17-H17</f>
        <v>5.3000000000000007</v>
      </c>
      <c r="K17" s="85" t="s">
        <v>22</v>
      </c>
    </row>
    <row r="18" spans="1:13" ht="17.25" customHeight="1" x14ac:dyDescent="0.2">
      <c r="A18" s="22" t="s">
        <v>33</v>
      </c>
      <c r="B18" s="86"/>
      <c r="C18" s="86"/>
      <c r="D18" s="86"/>
      <c r="E18" s="86"/>
      <c r="F18" s="22">
        <v>2013</v>
      </c>
      <c r="G18" s="22">
        <v>25</v>
      </c>
      <c r="H18" s="22">
        <v>25</v>
      </c>
      <c r="I18" s="22">
        <v>29</v>
      </c>
      <c r="J18" s="20">
        <f>I18-H18</f>
        <v>4</v>
      </c>
      <c r="K18" s="86"/>
    </row>
    <row r="19" spans="1:13" ht="15" customHeight="1" x14ac:dyDescent="0.2">
      <c r="A19" s="22" t="s">
        <v>34</v>
      </c>
      <c r="B19" s="86"/>
      <c r="C19" s="86"/>
      <c r="D19" s="86"/>
      <c r="E19" s="86"/>
      <c r="F19" s="22">
        <v>2014</v>
      </c>
      <c r="G19" s="22">
        <v>25</v>
      </c>
      <c r="H19" s="22">
        <v>25</v>
      </c>
      <c r="I19" s="22">
        <v>27.7</v>
      </c>
      <c r="J19" s="20">
        <f>I19-H19</f>
        <v>2.6999999999999993</v>
      </c>
      <c r="K19" s="87"/>
    </row>
    <row r="20" spans="1:13" ht="18" customHeight="1" x14ac:dyDescent="0.2">
      <c r="A20" s="22" t="s">
        <v>47</v>
      </c>
      <c r="B20" s="86"/>
      <c r="C20" s="86"/>
      <c r="D20" s="86"/>
      <c r="E20" s="86"/>
      <c r="F20" s="22">
        <v>2015</v>
      </c>
      <c r="G20" s="22">
        <v>27</v>
      </c>
      <c r="H20" s="22">
        <v>27</v>
      </c>
      <c r="I20" s="22">
        <v>26.4</v>
      </c>
      <c r="J20" s="22">
        <f>I20-H20</f>
        <v>-0.60000000000000142</v>
      </c>
      <c r="K20" s="22"/>
    </row>
    <row r="21" spans="1:13" ht="34.5" customHeight="1" x14ac:dyDescent="0.2">
      <c r="A21" s="22" t="s">
        <v>48</v>
      </c>
      <c r="B21" s="86"/>
      <c r="C21" s="86"/>
      <c r="D21" s="86"/>
      <c r="E21" s="86"/>
      <c r="F21" s="22">
        <v>2016</v>
      </c>
      <c r="G21" s="22">
        <v>27</v>
      </c>
      <c r="H21" s="22">
        <v>27</v>
      </c>
      <c r="I21" s="22" t="s">
        <v>189</v>
      </c>
      <c r="J21" s="22">
        <v>-6.5</v>
      </c>
      <c r="K21" s="46" t="s">
        <v>134</v>
      </c>
    </row>
    <row r="22" spans="1:13" ht="21.75" customHeight="1" x14ac:dyDescent="0.2">
      <c r="A22" s="22" t="s">
        <v>49</v>
      </c>
      <c r="B22" s="86"/>
      <c r="C22" s="86"/>
      <c r="D22" s="86"/>
      <c r="E22" s="86"/>
      <c r="F22" s="22">
        <v>2017</v>
      </c>
      <c r="G22" s="22">
        <v>27</v>
      </c>
      <c r="H22" s="22">
        <v>27</v>
      </c>
      <c r="I22" s="22"/>
      <c r="J22" s="22"/>
      <c r="K22" s="22"/>
    </row>
    <row r="23" spans="1:13" ht="26.25" customHeight="1" x14ac:dyDescent="0.2">
      <c r="A23" s="22" t="s">
        <v>50</v>
      </c>
      <c r="B23" s="87"/>
      <c r="C23" s="87"/>
      <c r="D23" s="87"/>
      <c r="E23" s="87"/>
      <c r="F23" s="22">
        <v>2018</v>
      </c>
      <c r="G23" s="22">
        <v>27</v>
      </c>
      <c r="H23" s="22">
        <v>27</v>
      </c>
      <c r="I23" s="22"/>
      <c r="J23" s="22"/>
      <c r="K23" s="22"/>
    </row>
    <row r="24" spans="1:13" ht="33.75" customHeight="1" x14ac:dyDescent="0.2">
      <c r="A24" s="22" t="s">
        <v>172</v>
      </c>
      <c r="B24" s="85">
        <v>596</v>
      </c>
      <c r="C24" s="85" t="s">
        <v>17</v>
      </c>
      <c r="D24" s="85" t="s">
        <v>16</v>
      </c>
      <c r="E24" s="88" t="s">
        <v>86</v>
      </c>
      <c r="F24" s="11">
        <v>2012</v>
      </c>
      <c r="G24" s="85" t="s">
        <v>32</v>
      </c>
      <c r="H24" s="15">
        <v>102.9</v>
      </c>
      <c r="I24" s="22" t="s">
        <v>26</v>
      </c>
      <c r="J24" s="22">
        <v>0</v>
      </c>
      <c r="K24" s="22"/>
      <c r="M24" s="16"/>
    </row>
    <row r="25" spans="1:13" ht="46.5" customHeight="1" x14ac:dyDescent="0.2">
      <c r="A25" s="22" t="s">
        <v>36</v>
      </c>
      <c r="B25" s="86"/>
      <c r="C25" s="86"/>
      <c r="D25" s="86"/>
      <c r="E25" s="88"/>
      <c r="F25" s="22">
        <v>2013</v>
      </c>
      <c r="G25" s="86"/>
      <c r="H25" s="22" t="s">
        <v>78</v>
      </c>
      <c r="I25" s="22" t="s">
        <v>83</v>
      </c>
      <c r="J25" s="22">
        <v>-0.8</v>
      </c>
      <c r="K25" s="85" t="s">
        <v>0</v>
      </c>
    </row>
    <row r="26" spans="1:13" ht="45" x14ac:dyDescent="0.2">
      <c r="A26" s="22" t="s">
        <v>37</v>
      </c>
      <c r="B26" s="86"/>
      <c r="C26" s="86"/>
      <c r="D26" s="86"/>
      <c r="E26" s="88"/>
      <c r="F26" s="22">
        <v>2014</v>
      </c>
      <c r="G26" s="86"/>
      <c r="H26" s="22" t="s">
        <v>89</v>
      </c>
      <c r="I26" s="22" t="s">
        <v>90</v>
      </c>
      <c r="J26" s="22">
        <v>-1.8</v>
      </c>
      <c r="K26" s="86"/>
    </row>
    <row r="27" spans="1:13" ht="32.25" customHeight="1" x14ac:dyDescent="0.2">
      <c r="A27" s="22" t="s">
        <v>51</v>
      </c>
      <c r="B27" s="86"/>
      <c r="C27" s="86"/>
      <c r="D27" s="86"/>
      <c r="E27" s="88"/>
      <c r="F27" s="22">
        <v>2015</v>
      </c>
      <c r="G27" s="86"/>
      <c r="H27" s="22" t="s">
        <v>88</v>
      </c>
      <c r="I27" s="28" t="s">
        <v>87</v>
      </c>
      <c r="J27" s="22">
        <v>5.4</v>
      </c>
      <c r="K27" s="86"/>
    </row>
    <row r="28" spans="1:13" ht="32.25" customHeight="1" x14ac:dyDescent="0.2">
      <c r="A28" s="22" t="s">
        <v>52</v>
      </c>
      <c r="B28" s="86"/>
      <c r="C28" s="86"/>
      <c r="D28" s="86"/>
      <c r="E28" s="88"/>
      <c r="F28" s="22">
        <v>2016</v>
      </c>
      <c r="G28" s="86"/>
      <c r="H28" s="22" t="s">
        <v>29</v>
      </c>
      <c r="I28" s="22" t="s">
        <v>195</v>
      </c>
      <c r="J28" s="22">
        <v>-14.5</v>
      </c>
      <c r="K28" s="86"/>
    </row>
    <row r="29" spans="1:13" ht="27.75" customHeight="1" x14ac:dyDescent="0.2">
      <c r="A29" s="22" t="s">
        <v>53</v>
      </c>
      <c r="B29" s="86"/>
      <c r="C29" s="86"/>
      <c r="D29" s="86"/>
      <c r="E29" s="88"/>
      <c r="F29" s="22">
        <v>2017</v>
      </c>
      <c r="G29" s="86"/>
      <c r="H29" s="22" t="s">
        <v>30</v>
      </c>
      <c r="I29" s="22" t="s">
        <v>196</v>
      </c>
      <c r="J29" s="22">
        <v>-15.7</v>
      </c>
      <c r="K29" s="86"/>
    </row>
    <row r="30" spans="1:13" ht="15" customHeight="1" x14ac:dyDescent="0.2">
      <c r="A30" s="22" t="s">
        <v>54</v>
      </c>
      <c r="B30" s="87"/>
      <c r="C30" s="87"/>
      <c r="D30" s="87"/>
      <c r="E30" s="88"/>
      <c r="F30" s="11">
        <v>2018</v>
      </c>
      <c r="G30" s="87"/>
      <c r="H30" s="22" t="s">
        <v>31</v>
      </c>
      <c r="I30" s="22"/>
      <c r="J30" s="22"/>
      <c r="K30" s="87"/>
    </row>
    <row r="31" spans="1:13" ht="15.75" customHeight="1" x14ac:dyDescent="0.2">
      <c r="A31" s="22" t="s">
        <v>173</v>
      </c>
      <c r="B31" s="85">
        <v>596</v>
      </c>
      <c r="C31" s="88" t="s">
        <v>18</v>
      </c>
      <c r="D31" s="88" t="s">
        <v>16</v>
      </c>
      <c r="E31" s="88" t="s">
        <v>181</v>
      </c>
      <c r="F31" s="11">
        <v>2012</v>
      </c>
      <c r="G31" s="88" t="s">
        <v>19</v>
      </c>
      <c r="H31" s="22">
        <v>102</v>
      </c>
      <c r="I31" s="22">
        <v>102</v>
      </c>
      <c r="J31" s="22">
        <v>0</v>
      </c>
      <c r="K31" s="22"/>
    </row>
    <row r="32" spans="1:13" s="3" customFormat="1" ht="58.5" customHeight="1" x14ac:dyDescent="0.2">
      <c r="A32" s="2" t="s">
        <v>38</v>
      </c>
      <c r="B32" s="86"/>
      <c r="C32" s="88"/>
      <c r="D32" s="88"/>
      <c r="E32" s="88"/>
      <c r="F32" s="11">
        <v>2013</v>
      </c>
      <c r="G32" s="88"/>
      <c r="H32" s="10" t="s">
        <v>28</v>
      </c>
      <c r="I32" s="19" t="s">
        <v>72</v>
      </c>
      <c r="J32" s="30">
        <v>-4</v>
      </c>
      <c r="K32" s="17"/>
    </row>
    <row r="33" spans="1:11" s="18" customFormat="1" ht="55.5" customHeight="1" x14ac:dyDescent="0.2">
      <c r="A33" s="2" t="s">
        <v>55</v>
      </c>
      <c r="B33" s="86"/>
      <c r="C33" s="88"/>
      <c r="D33" s="88"/>
      <c r="E33" s="88"/>
      <c r="F33" s="22">
        <v>2014</v>
      </c>
      <c r="G33" s="88"/>
      <c r="H33" s="10" t="s">
        <v>159</v>
      </c>
      <c r="I33" s="22" t="s">
        <v>73</v>
      </c>
      <c r="J33" s="21">
        <v>-9.6999999999999993</v>
      </c>
      <c r="K33" s="10" t="s">
        <v>67</v>
      </c>
    </row>
    <row r="34" spans="1:11" s="3" customFormat="1" ht="45" x14ac:dyDescent="0.2">
      <c r="A34" s="2" t="s">
        <v>56</v>
      </c>
      <c r="B34" s="86"/>
      <c r="C34" s="88"/>
      <c r="D34" s="88"/>
      <c r="E34" s="88"/>
      <c r="F34" s="22">
        <v>2015</v>
      </c>
      <c r="G34" s="88"/>
      <c r="H34" s="22" t="s">
        <v>79</v>
      </c>
      <c r="I34" s="29" t="s">
        <v>167</v>
      </c>
      <c r="J34" s="23">
        <v>-3.1</v>
      </c>
      <c r="K34" s="17"/>
    </row>
    <row r="35" spans="1:11" ht="45" x14ac:dyDescent="0.2">
      <c r="A35" s="2" t="s">
        <v>57</v>
      </c>
      <c r="B35" s="86"/>
      <c r="C35" s="88"/>
      <c r="D35" s="88"/>
      <c r="E35" s="88"/>
      <c r="F35" s="22">
        <v>2016</v>
      </c>
      <c r="G35" s="88"/>
      <c r="H35" s="25" t="s">
        <v>169</v>
      </c>
      <c r="I35" s="51" t="s">
        <v>168</v>
      </c>
      <c r="J35" s="23">
        <v>0.4</v>
      </c>
      <c r="K35" s="14"/>
    </row>
    <row r="36" spans="1:11" ht="45" x14ac:dyDescent="0.2">
      <c r="A36" s="2" t="s">
        <v>58</v>
      </c>
      <c r="B36" s="86"/>
      <c r="C36" s="88"/>
      <c r="D36" s="88"/>
      <c r="E36" s="88"/>
      <c r="F36" s="22">
        <v>2017</v>
      </c>
      <c r="G36" s="88"/>
      <c r="H36" s="24" t="s">
        <v>170</v>
      </c>
      <c r="I36" s="14"/>
      <c r="J36" s="14"/>
      <c r="K36" s="14"/>
    </row>
    <row r="37" spans="1:11" ht="19.5" customHeight="1" x14ac:dyDescent="0.2">
      <c r="A37" s="2" t="s">
        <v>59</v>
      </c>
      <c r="B37" s="87"/>
      <c r="C37" s="88"/>
      <c r="D37" s="88"/>
      <c r="E37" s="88"/>
      <c r="F37" s="22">
        <v>2018</v>
      </c>
      <c r="G37" s="88"/>
      <c r="H37" s="14"/>
      <c r="I37" s="14"/>
      <c r="J37" s="14"/>
      <c r="K37" s="14"/>
    </row>
    <row r="38" spans="1:11" s="4" customFormat="1" ht="12.75" x14ac:dyDescent="0.2">
      <c r="A38" s="4" t="s">
        <v>21</v>
      </c>
      <c r="F38" s="18"/>
    </row>
    <row r="39" spans="1:11" s="4" customFormat="1" ht="22.5" customHeight="1" x14ac:dyDescent="0.2">
      <c r="A39" s="84" t="s">
        <v>1</v>
      </c>
      <c r="B39" s="84"/>
      <c r="C39" s="84"/>
      <c r="D39" s="84"/>
      <c r="E39" s="84"/>
      <c r="F39" s="84"/>
      <c r="G39" s="84"/>
      <c r="H39" s="84"/>
      <c r="I39" s="84"/>
      <c r="J39" s="84"/>
      <c r="K39" s="84"/>
    </row>
    <row r="40" spans="1:11" s="4" customFormat="1" x14ac:dyDescent="0.2"/>
    <row r="41" spans="1:11" s="1" customFormat="1" ht="10.5" x14ac:dyDescent="0.15">
      <c r="K41" s="5"/>
    </row>
  </sheetData>
  <mergeCells count="32">
    <mergeCell ref="B8:B16"/>
    <mergeCell ref="E8:E16"/>
    <mergeCell ref="K8:K11"/>
    <mergeCell ref="E17:E23"/>
    <mergeCell ref="B17:B23"/>
    <mergeCell ref="C17:C23"/>
    <mergeCell ref="K17:K19"/>
    <mergeCell ref="C8:C16"/>
    <mergeCell ref="D8:D16"/>
    <mergeCell ref="D17:D23"/>
    <mergeCell ref="G8:G16"/>
    <mergeCell ref="A3:K3"/>
    <mergeCell ref="A4:A5"/>
    <mergeCell ref="B4:B5"/>
    <mergeCell ref="C4:C5"/>
    <mergeCell ref="D4:D5"/>
    <mergeCell ref="E4:E5"/>
    <mergeCell ref="K4:K5"/>
    <mergeCell ref="G4:J4"/>
    <mergeCell ref="F4:F5"/>
    <mergeCell ref="A39:K39"/>
    <mergeCell ref="C24:C30"/>
    <mergeCell ref="D24:D30"/>
    <mergeCell ref="E24:E30"/>
    <mergeCell ref="G24:G30"/>
    <mergeCell ref="G31:G37"/>
    <mergeCell ref="K25:K30"/>
    <mergeCell ref="B31:B37"/>
    <mergeCell ref="B24:B30"/>
    <mergeCell ref="C31:C37"/>
    <mergeCell ref="D31:D37"/>
    <mergeCell ref="E31:E37"/>
  </mergeCells>
  <phoneticPr fontId="2" type="noConversion"/>
  <pageMargins left="0.39370078740157483" right="0.39370078740157483" top="0.39370078740157483" bottom="0.39370078740157483" header="0.31496062992125984" footer="0.31496062992125984"/>
  <pageSetup paperSize="9" scale="6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4"/>
  <sheetViews>
    <sheetView showGridLines="0" tabSelected="1" topLeftCell="A70" zoomScaleNormal="100" workbookViewId="0">
      <selection activeCell="C73" sqref="C73:C75"/>
    </sheetView>
  </sheetViews>
  <sheetFormatPr defaultRowHeight="15" x14ac:dyDescent="0.25"/>
  <cols>
    <col min="1" max="1" width="4.42578125" style="31" customWidth="1"/>
    <col min="2" max="2" width="21.140625" style="31" customWidth="1"/>
    <col min="3" max="3" width="76.140625" style="31" customWidth="1"/>
    <col min="4" max="4" width="10.7109375" style="31" customWidth="1"/>
    <col min="5" max="5" width="11.42578125" style="31" customWidth="1"/>
    <col min="6" max="6" width="16.42578125" style="31" customWidth="1"/>
    <col min="7" max="7" width="12.85546875" style="31" customWidth="1"/>
    <col min="8" max="8" width="15.5703125" style="31" customWidth="1"/>
    <col min="9" max="9" width="6.42578125" style="31" customWidth="1"/>
    <col min="10" max="10" width="7.140625" style="31" customWidth="1"/>
    <col min="11" max="11" width="16.7109375" style="31" customWidth="1"/>
    <col min="12" max="12" width="12.7109375" style="31" customWidth="1"/>
    <col min="13" max="13" width="11.42578125" style="31" customWidth="1"/>
    <col min="14" max="14" width="29.5703125" style="31" customWidth="1"/>
    <col min="15" max="16384" width="9.140625" style="31"/>
  </cols>
  <sheetData>
    <row r="1" spans="1:15" ht="31.5" customHeight="1" x14ac:dyDescent="0.25">
      <c r="A1" s="184" t="s">
        <v>174</v>
      </c>
      <c r="B1" s="185"/>
      <c r="C1" s="185"/>
      <c r="D1" s="185"/>
      <c r="E1" s="185"/>
      <c r="F1" s="185"/>
      <c r="G1" s="185"/>
      <c r="H1" s="185"/>
      <c r="I1" s="185"/>
      <c r="J1" s="185"/>
      <c r="K1" s="185"/>
      <c r="L1" s="185"/>
      <c r="M1" s="185"/>
      <c r="N1" s="186"/>
      <c r="O1" s="41"/>
    </row>
    <row r="2" spans="1:15" ht="15.75" customHeight="1" x14ac:dyDescent="0.25">
      <c r="A2" s="184" t="s">
        <v>126</v>
      </c>
      <c r="B2" s="185"/>
      <c r="C2" s="185"/>
      <c r="D2" s="185"/>
      <c r="E2" s="185"/>
      <c r="F2" s="185"/>
      <c r="G2" s="185"/>
      <c r="H2" s="185"/>
      <c r="I2" s="185"/>
      <c r="J2" s="185"/>
      <c r="K2" s="185"/>
      <c r="L2" s="185"/>
      <c r="M2" s="185"/>
      <c r="N2" s="186"/>
      <c r="O2" s="41"/>
    </row>
    <row r="3" spans="1:15" ht="15.75" x14ac:dyDescent="0.25">
      <c r="A3" s="187" t="s">
        <v>5</v>
      </c>
      <c r="B3" s="187" t="s">
        <v>125</v>
      </c>
      <c r="C3" s="187" t="s">
        <v>124</v>
      </c>
      <c r="D3" s="188" t="s">
        <v>123</v>
      </c>
      <c r="E3" s="189"/>
      <c r="F3" s="187" t="s">
        <v>122</v>
      </c>
      <c r="G3" s="187" t="s">
        <v>121</v>
      </c>
      <c r="H3" s="187" t="s">
        <v>120</v>
      </c>
      <c r="I3" s="187" t="s">
        <v>119</v>
      </c>
      <c r="J3" s="187"/>
      <c r="K3" s="187"/>
      <c r="L3" s="187"/>
      <c r="M3" s="187"/>
      <c r="N3" s="187" t="s">
        <v>118</v>
      </c>
      <c r="O3" s="40"/>
    </row>
    <row r="4" spans="1:15" ht="69" customHeight="1" x14ac:dyDescent="0.25">
      <c r="A4" s="187"/>
      <c r="B4" s="187"/>
      <c r="C4" s="187"/>
      <c r="D4" s="190"/>
      <c r="E4" s="191"/>
      <c r="F4" s="187"/>
      <c r="G4" s="187"/>
      <c r="H4" s="187"/>
      <c r="I4" s="187" t="s">
        <v>117</v>
      </c>
      <c r="J4" s="187"/>
      <c r="K4" s="187" t="s">
        <v>116</v>
      </c>
      <c r="L4" s="187"/>
      <c r="M4" s="192" t="s">
        <v>183</v>
      </c>
      <c r="N4" s="187"/>
      <c r="O4" s="40"/>
    </row>
    <row r="5" spans="1:15" ht="57" customHeight="1" x14ac:dyDescent="0.25">
      <c r="A5" s="187"/>
      <c r="B5" s="187"/>
      <c r="C5" s="187"/>
      <c r="D5" s="39" t="s">
        <v>115</v>
      </c>
      <c r="E5" s="39" t="s">
        <v>114</v>
      </c>
      <c r="F5" s="187"/>
      <c r="G5" s="187"/>
      <c r="H5" s="187"/>
      <c r="I5" s="39" t="s">
        <v>113</v>
      </c>
      <c r="J5" s="39" t="s">
        <v>112</v>
      </c>
      <c r="K5" s="39" t="s">
        <v>111</v>
      </c>
      <c r="L5" s="39" t="s">
        <v>110</v>
      </c>
      <c r="M5" s="192"/>
      <c r="N5" s="187"/>
      <c r="O5" s="32"/>
    </row>
    <row r="6" spans="1:15" x14ac:dyDescent="0.25">
      <c r="A6" s="38">
        <v>1</v>
      </c>
      <c r="B6" s="38">
        <v>2</v>
      </c>
      <c r="C6" s="38">
        <v>3</v>
      </c>
      <c r="D6" s="38">
        <v>4</v>
      </c>
      <c r="E6" s="38">
        <v>5</v>
      </c>
      <c r="F6" s="38">
        <v>6</v>
      </c>
      <c r="G6" s="38">
        <v>7</v>
      </c>
      <c r="H6" s="38">
        <v>8</v>
      </c>
      <c r="I6" s="38">
        <v>9</v>
      </c>
      <c r="J6" s="38">
        <v>10</v>
      </c>
      <c r="K6" s="38">
        <v>11</v>
      </c>
      <c r="L6" s="38">
        <v>12</v>
      </c>
      <c r="M6" s="38">
        <v>13</v>
      </c>
      <c r="N6" s="38">
        <v>14</v>
      </c>
      <c r="O6" s="32"/>
    </row>
    <row r="7" spans="1:15" ht="34.5" customHeight="1" x14ac:dyDescent="0.25">
      <c r="A7" s="151" t="s">
        <v>132</v>
      </c>
      <c r="B7" s="152"/>
      <c r="C7" s="152"/>
      <c r="D7" s="152"/>
      <c r="E7" s="152"/>
      <c r="F7" s="152"/>
      <c r="G7" s="153"/>
      <c r="H7" s="52" t="s">
        <v>109</v>
      </c>
      <c r="I7" s="35"/>
      <c r="J7" s="35"/>
      <c r="K7" s="67">
        <f>K30+K34+K38+K42+K46+K50+K54+K58+K63+K67+K72+K76+K80</f>
        <v>933736.2</v>
      </c>
      <c r="L7" s="67">
        <f>L30+L34+L38+L42+L46+L50+L54+L58+L63+L67+L72+L76+L80</f>
        <v>8482.94</v>
      </c>
      <c r="M7" s="68">
        <f>L7/K7</f>
        <v>9.0849428350319936E-3</v>
      </c>
      <c r="N7" s="62"/>
      <c r="O7" s="32"/>
    </row>
    <row r="8" spans="1:15" ht="26.25" customHeight="1" x14ac:dyDescent="0.25">
      <c r="A8" s="151" t="s">
        <v>6</v>
      </c>
      <c r="B8" s="152"/>
      <c r="C8" s="152"/>
      <c r="D8" s="152"/>
      <c r="E8" s="152"/>
      <c r="F8" s="152"/>
      <c r="G8" s="153"/>
      <c r="H8" s="36"/>
      <c r="I8" s="35"/>
      <c r="J8" s="35"/>
      <c r="K8" s="35"/>
      <c r="L8" s="35"/>
      <c r="M8" s="35"/>
      <c r="N8" s="62"/>
      <c r="O8" s="32"/>
    </row>
    <row r="9" spans="1:15" ht="46.5" customHeight="1" x14ac:dyDescent="0.25">
      <c r="A9" s="142" t="s">
        <v>75</v>
      </c>
      <c r="B9" s="143"/>
      <c r="C9" s="143"/>
      <c r="D9" s="143"/>
      <c r="E9" s="143"/>
      <c r="F9" s="143"/>
      <c r="G9" s="144"/>
      <c r="H9" s="52" t="s">
        <v>108</v>
      </c>
      <c r="I9" s="57" t="s">
        <v>77</v>
      </c>
      <c r="J9" s="57" t="s">
        <v>77</v>
      </c>
      <c r="K9" s="58">
        <v>0</v>
      </c>
      <c r="L9" s="58">
        <v>0</v>
      </c>
      <c r="M9" s="59">
        <v>0</v>
      </c>
      <c r="N9" s="62" t="s">
        <v>176</v>
      </c>
      <c r="O9" s="32"/>
    </row>
    <row r="10" spans="1:15" ht="204" customHeight="1" x14ac:dyDescent="0.25">
      <c r="A10" s="97" t="s">
        <v>60</v>
      </c>
      <c r="B10" s="139" t="s">
        <v>39</v>
      </c>
      <c r="C10" s="139" t="s">
        <v>202</v>
      </c>
      <c r="D10" s="121">
        <v>43160</v>
      </c>
      <c r="E10" s="121"/>
      <c r="F10" s="139" t="s">
        <v>184</v>
      </c>
      <c r="G10" s="118">
        <v>43160</v>
      </c>
      <c r="H10" s="36" t="s">
        <v>107</v>
      </c>
      <c r="I10" s="47" t="s">
        <v>77</v>
      </c>
      <c r="J10" s="47" t="s">
        <v>77</v>
      </c>
      <c r="K10" s="48">
        <v>0</v>
      </c>
      <c r="L10" s="48">
        <v>0</v>
      </c>
      <c r="M10" s="49">
        <v>0</v>
      </c>
      <c r="N10" s="69"/>
      <c r="O10" s="32"/>
    </row>
    <row r="11" spans="1:15" ht="25.5" x14ac:dyDescent="0.25">
      <c r="A11" s="98"/>
      <c r="B11" s="140"/>
      <c r="C11" s="140"/>
      <c r="D11" s="122"/>
      <c r="E11" s="122"/>
      <c r="F11" s="140"/>
      <c r="G11" s="107"/>
      <c r="H11" s="37" t="s">
        <v>106</v>
      </c>
      <c r="I11" s="47" t="s">
        <v>77</v>
      </c>
      <c r="J11" s="47" t="s">
        <v>77</v>
      </c>
      <c r="K11" s="48">
        <v>0</v>
      </c>
      <c r="L11" s="48">
        <v>0</v>
      </c>
      <c r="M11" s="49">
        <v>0</v>
      </c>
      <c r="N11" s="62"/>
      <c r="O11" s="32"/>
    </row>
    <row r="12" spans="1:15" ht="44.25" customHeight="1" x14ac:dyDescent="0.25">
      <c r="A12" s="99"/>
      <c r="B12" s="141"/>
      <c r="C12" s="141"/>
      <c r="D12" s="123"/>
      <c r="E12" s="123"/>
      <c r="F12" s="141"/>
      <c r="G12" s="108"/>
      <c r="H12" s="36" t="s">
        <v>105</v>
      </c>
      <c r="I12" s="47" t="s">
        <v>77</v>
      </c>
      <c r="J12" s="47" t="s">
        <v>77</v>
      </c>
      <c r="K12" s="48">
        <v>0</v>
      </c>
      <c r="L12" s="48">
        <v>0</v>
      </c>
      <c r="M12" s="49">
        <v>0</v>
      </c>
      <c r="N12" s="62"/>
      <c r="O12" s="32"/>
    </row>
    <row r="13" spans="1:15" ht="46.5" customHeight="1" x14ac:dyDescent="0.25">
      <c r="A13" s="142" t="s">
        <v>80</v>
      </c>
      <c r="B13" s="143"/>
      <c r="C13" s="143"/>
      <c r="D13" s="143"/>
      <c r="E13" s="143"/>
      <c r="F13" s="143"/>
      <c r="G13" s="144"/>
      <c r="H13" s="52" t="s">
        <v>108</v>
      </c>
      <c r="I13" s="57" t="s">
        <v>77</v>
      </c>
      <c r="J13" s="57" t="s">
        <v>77</v>
      </c>
      <c r="K13" s="58">
        <v>0</v>
      </c>
      <c r="L13" s="58">
        <v>0</v>
      </c>
      <c r="M13" s="59">
        <v>0</v>
      </c>
      <c r="N13" s="62" t="s">
        <v>176</v>
      </c>
      <c r="O13" s="32"/>
    </row>
    <row r="14" spans="1:15" ht="85.5" customHeight="1" x14ac:dyDescent="0.25">
      <c r="A14" s="97" t="s">
        <v>61</v>
      </c>
      <c r="B14" s="139" t="s">
        <v>39</v>
      </c>
      <c r="C14" s="139" t="s">
        <v>203</v>
      </c>
      <c r="D14" s="121">
        <v>43160</v>
      </c>
      <c r="E14" s="121"/>
      <c r="F14" s="139" t="s">
        <v>184</v>
      </c>
      <c r="G14" s="118">
        <v>43160</v>
      </c>
      <c r="H14" s="36" t="s">
        <v>107</v>
      </c>
      <c r="I14" s="47" t="s">
        <v>77</v>
      </c>
      <c r="J14" s="47" t="s">
        <v>77</v>
      </c>
      <c r="K14" s="48">
        <v>0</v>
      </c>
      <c r="L14" s="48">
        <v>0</v>
      </c>
      <c r="M14" s="49">
        <v>0</v>
      </c>
      <c r="N14" s="62"/>
      <c r="O14" s="32"/>
    </row>
    <row r="15" spans="1:15" ht="33" customHeight="1" x14ac:dyDescent="0.25">
      <c r="A15" s="98"/>
      <c r="B15" s="140"/>
      <c r="C15" s="140"/>
      <c r="D15" s="122"/>
      <c r="E15" s="122"/>
      <c r="F15" s="140"/>
      <c r="G15" s="107"/>
      <c r="H15" s="36" t="s">
        <v>106</v>
      </c>
      <c r="I15" s="47" t="s">
        <v>77</v>
      </c>
      <c r="J15" s="47" t="s">
        <v>77</v>
      </c>
      <c r="K15" s="48">
        <v>0</v>
      </c>
      <c r="L15" s="48">
        <v>0</v>
      </c>
      <c r="M15" s="49">
        <v>0</v>
      </c>
      <c r="N15" s="62"/>
      <c r="O15" s="32"/>
    </row>
    <row r="16" spans="1:15" ht="36.75" customHeight="1" x14ac:dyDescent="0.25">
      <c r="A16" s="99"/>
      <c r="B16" s="141"/>
      <c r="C16" s="141"/>
      <c r="D16" s="123"/>
      <c r="E16" s="123"/>
      <c r="F16" s="141"/>
      <c r="G16" s="108"/>
      <c r="H16" s="36" t="s">
        <v>105</v>
      </c>
      <c r="I16" s="47" t="s">
        <v>77</v>
      </c>
      <c r="J16" s="47" t="s">
        <v>77</v>
      </c>
      <c r="K16" s="48">
        <v>0</v>
      </c>
      <c r="L16" s="48">
        <v>0</v>
      </c>
      <c r="M16" s="49">
        <v>0</v>
      </c>
      <c r="N16" s="62"/>
      <c r="O16" s="32"/>
    </row>
    <row r="17" spans="1:15" ht="43.5" customHeight="1" x14ac:dyDescent="0.25">
      <c r="A17" s="142" t="s">
        <v>69</v>
      </c>
      <c r="B17" s="143"/>
      <c r="C17" s="143"/>
      <c r="D17" s="143"/>
      <c r="E17" s="143"/>
      <c r="F17" s="143"/>
      <c r="G17" s="144"/>
      <c r="H17" s="52" t="s">
        <v>108</v>
      </c>
      <c r="I17" s="57" t="s">
        <v>77</v>
      </c>
      <c r="J17" s="57" t="s">
        <v>77</v>
      </c>
      <c r="K17" s="58">
        <v>0</v>
      </c>
      <c r="L17" s="58">
        <v>0</v>
      </c>
      <c r="M17" s="59">
        <v>0</v>
      </c>
      <c r="N17" s="62" t="s">
        <v>176</v>
      </c>
      <c r="O17" s="32"/>
    </row>
    <row r="18" spans="1:15" ht="67.5" customHeight="1" x14ac:dyDescent="0.25">
      <c r="A18" s="97" t="s">
        <v>62</v>
      </c>
      <c r="B18" s="139" t="s">
        <v>39</v>
      </c>
      <c r="C18" s="139" t="s">
        <v>193</v>
      </c>
      <c r="D18" s="121">
        <v>43101</v>
      </c>
      <c r="E18" s="121"/>
      <c r="F18" s="139" t="s">
        <v>184</v>
      </c>
      <c r="G18" s="118">
        <v>43101</v>
      </c>
      <c r="H18" s="36" t="s">
        <v>107</v>
      </c>
      <c r="I18" s="47" t="s">
        <v>77</v>
      </c>
      <c r="J18" s="47" t="s">
        <v>77</v>
      </c>
      <c r="K18" s="48">
        <v>0</v>
      </c>
      <c r="L18" s="48">
        <v>0</v>
      </c>
      <c r="M18" s="49">
        <v>0</v>
      </c>
      <c r="N18" s="62"/>
      <c r="O18" s="32"/>
    </row>
    <row r="19" spans="1:15" ht="24.75" customHeight="1" x14ac:dyDescent="0.25">
      <c r="A19" s="98"/>
      <c r="B19" s="140"/>
      <c r="C19" s="140"/>
      <c r="D19" s="122"/>
      <c r="E19" s="122"/>
      <c r="F19" s="140"/>
      <c r="G19" s="107"/>
      <c r="H19" s="36" t="s">
        <v>106</v>
      </c>
      <c r="I19" s="47" t="s">
        <v>77</v>
      </c>
      <c r="J19" s="47" t="s">
        <v>77</v>
      </c>
      <c r="K19" s="48">
        <v>0</v>
      </c>
      <c r="L19" s="48">
        <v>0</v>
      </c>
      <c r="M19" s="49">
        <v>0</v>
      </c>
      <c r="N19" s="62"/>
      <c r="O19" s="32"/>
    </row>
    <row r="20" spans="1:15" ht="48" customHeight="1" x14ac:dyDescent="0.25">
      <c r="A20" s="99"/>
      <c r="B20" s="141"/>
      <c r="C20" s="141"/>
      <c r="D20" s="123"/>
      <c r="E20" s="123"/>
      <c r="F20" s="141"/>
      <c r="G20" s="108"/>
      <c r="H20" s="36" t="s">
        <v>105</v>
      </c>
      <c r="I20" s="47" t="s">
        <v>77</v>
      </c>
      <c r="J20" s="47" t="s">
        <v>77</v>
      </c>
      <c r="K20" s="48">
        <v>0</v>
      </c>
      <c r="L20" s="48">
        <v>0</v>
      </c>
      <c r="M20" s="49">
        <v>0</v>
      </c>
      <c r="N20" s="62"/>
      <c r="O20" s="32"/>
    </row>
    <row r="21" spans="1:15" ht="22.5" customHeight="1" x14ac:dyDescent="0.25">
      <c r="A21" s="142" t="s">
        <v>68</v>
      </c>
      <c r="B21" s="143"/>
      <c r="C21" s="143"/>
      <c r="D21" s="143"/>
      <c r="E21" s="143"/>
      <c r="F21" s="143"/>
      <c r="G21" s="144"/>
      <c r="H21" s="52" t="s">
        <v>108</v>
      </c>
      <c r="I21" s="57" t="s">
        <v>77</v>
      </c>
      <c r="J21" s="57" t="s">
        <v>77</v>
      </c>
      <c r="K21" s="58">
        <v>0</v>
      </c>
      <c r="L21" s="58">
        <v>0</v>
      </c>
      <c r="M21" s="59">
        <v>0</v>
      </c>
      <c r="N21" s="62" t="s">
        <v>176</v>
      </c>
      <c r="O21" s="32"/>
    </row>
    <row r="22" spans="1:15" ht="22.5" customHeight="1" x14ac:dyDescent="0.25">
      <c r="A22" s="97" t="s">
        <v>63</v>
      </c>
      <c r="B22" s="139" t="s">
        <v>39</v>
      </c>
      <c r="C22" s="139" t="s">
        <v>194</v>
      </c>
      <c r="D22" s="121">
        <v>43101</v>
      </c>
      <c r="E22" s="121"/>
      <c r="F22" s="139" t="s">
        <v>184</v>
      </c>
      <c r="G22" s="118">
        <v>43101</v>
      </c>
      <c r="H22" s="36" t="s">
        <v>107</v>
      </c>
      <c r="I22" s="47" t="s">
        <v>77</v>
      </c>
      <c r="J22" s="47" t="s">
        <v>77</v>
      </c>
      <c r="K22" s="48">
        <v>0</v>
      </c>
      <c r="L22" s="48">
        <v>0</v>
      </c>
      <c r="M22" s="49">
        <v>0</v>
      </c>
      <c r="N22" s="62"/>
      <c r="O22" s="32"/>
    </row>
    <row r="23" spans="1:15" ht="22.5" customHeight="1" x14ac:dyDescent="0.25">
      <c r="A23" s="98"/>
      <c r="B23" s="140"/>
      <c r="C23" s="140"/>
      <c r="D23" s="122"/>
      <c r="E23" s="122"/>
      <c r="F23" s="140"/>
      <c r="G23" s="107"/>
      <c r="H23" s="36" t="s">
        <v>106</v>
      </c>
      <c r="I23" s="47" t="s">
        <v>77</v>
      </c>
      <c r="J23" s="47" t="s">
        <v>77</v>
      </c>
      <c r="K23" s="48">
        <v>0</v>
      </c>
      <c r="L23" s="48">
        <v>0</v>
      </c>
      <c r="M23" s="49">
        <v>0</v>
      </c>
      <c r="N23" s="62"/>
      <c r="O23" s="32"/>
    </row>
    <row r="24" spans="1:15" ht="93.75" customHeight="1" x14ac:dyDescent="0.25">
      <c r="A24" s="99"/>
      <c r="B24" s="141"/>
      <c r="C24" s="141"/>
      <c r="D24" s="123"/>
      <c r="E24" s="123"/>
      <c r="F24" s="141"/>
      <c r="G24" s="108"/>
      <c r="H24" s="36" t="s">
        <v>105</v>
      </c>
      <c r="I24" s="47" t="s">
        <v>77</v>
      </c>
      <c r="J24" s="47" t="s">
        <v>77</v>
      </c>
      <c r="K24" s="48">
        <v>0</v>
      </c>
      <c r="L24" s="48">
        <v>0</v>
      </c>
      <c r="M24" s="49">
        <v>0</v>
      </c>
      <c r="N24" s="62"/>
      <c r="O24" s="32"/>
    </row>
    <row r="25" spans="1:15" ht="54" customHeight="1" x14ac:dyDescent="0.25">
      <c r="A25" s="142" t="s">
        <v>81</v>
      </c>
      <c r="B25" s="143"/>
      <c r="C25" s="143"/>
      <c r="D25" s="143"/>
      <c r="E25" s="143"/>
      <c r="F25" s="143"/>
      <c r="G25" s="144"/>
      <c r="H25" s="52" t="s">
        <v>108</v>
      </c>
      <c r="I25" s="57" t="s">
        <v>77</v>
      </c>
      <c r="J25" s="57" t="s">
        <v>77</v>
      </c>
      <c r="K25" s="58">
        <v>0</v>
      </c>
      <c r="L25" s="58">
        <v>0</v>
      </c>
      <c r="M25" s="59">
        <v>0</v>
      </c>
      <c r="N25" s="62"/>
      <c r="O25" s="32"/>
    </row>
    <row r="26" spans="1:15" ht="51.75" customHeight="1" x14ac:dyDescent="0.25">
      <c r="A26" s="97" t="s">
        <v>64</v>
      </c>
      <c r="B26" s="139" t="s">
        <v>39</v>
      </c>
      <c r="C26" s="139" t="s">
        <v>204</v>
      </c>
      <c r="D26" s="121">
        <v>43160</v>
      </c>
      <c r="E26" s="121"/>
      <c r="F26" s="139" t="s">
        <v>184</v>
      </c>
      <c r="G26" s="118">
        <v>43160</v>
      </c>
      <c r="H26" s="36" t="s">
        <v>107</v>
      </c>
      <c r="I26" s="47" t="s">
        <v>77</v>
      </c>
      <c r="J26" s="47" t="s">
        <v>77</v>
      </c>
      <c r="K26" s="48">
        <v>0</v>
      </c>
      <c r="L26" s="48">
        <v>0</v>
      </c>
      <c r="M26" s="49">
        <v>0</v>
      </c>
      <c r="N26" s="62"/>
      <c r="O26" s="32"/>
    </row>
    <row r="27" spans="1:15" ht="22.5" customHeight="1" x14ac:dyDescent="0.25">
      <c r="A27" s="98"/>
      <c r="B27" s="140"/>
      <c r="C27" s="140"/>
      <c r="D27" s="122"/>
      <c r="E27" s="122"/>
      <c r="F27" s="140"/>
      <c r="G27" s="107"/>
      <c r="H27" s="36" t="s">
        <v>106</v>
      </c>
      <c r="I27" s="47" t="s">
        <v>77</v>
      </c>
      <c r="J27" s="47" t="s">
        <v>77</v>
      </c>
      <c r="K27" s="48">
        <v>0</v>
      </c>
      <c r="L27" s="48">
        <v>0</v>
      </c>
      <c r="M27" s="49">
        <v>0</v>
      </c>
      <c r="N27" s="62"/>
      <c r="O27" s="32"/>
    </row>
    <row r="28" spans="1:15" ht="22.5" customHeight="1" x14ac:dyDescent="0.25">
      <c r="A28" s="99"/>
      <c r="B28" s="141"/>
      <c r="C28" s="141"/>
      <c r="D28" s="123"/>
      <c r="E28" s="123"/>
      <c r="F28" s="141"/>
      <c r="G28" s="108"/>
      <c r="H28" s="36" t="s">
        <v>105</v>
      </c>
      <c r="I28" s="47" t="s">
        <v>77</v>
      </c>
      <c r="J28" s="47" t="s">
        <v>77</v>
      </c>
      <c r="K28" s="48">
        <v>0</v>
      </c>
      <c r="L28" s="48">
        <v>0</v>
      </c>
      <c r="M28" s="49">
        <v>0</v>
      </c>
      <c r="N28" s="62"/>
      <c r="O28" s="32"/>
    </row>
    <row r="29" spans="1:15" ht="22.5" customHeight="1" x14ac:dyDescent="0.25">
      <c r="A29" s="194" t="s">
        <v>133</v>
      </c>
      <c r="B29" s="195"/>
      <c r="C29" s="195"/>
      <c r="D29" s="195"/>
      <c r="E29" s="195"/>
      <c r="F29" s="195"/>
      <c r="G29" s="196"/>
      <c r="H29" s="36"/>
      <c r="I29" s="35"/>
      <c r="J29" s="35"/>
      <c r="K29" s="35"/>
      <c r="L29" s="35"/>
      <c r="M29" s="35"/>
      <c r="N29" s="62"/>
      <c r="O29" s="32"/>
    </row>
    <row r="30" spans="1:15" ht="48" customHeight="1" x14ac:dyDescent="0.25">
      <c r="A30" s="161" t="s">
        <v>135</v>
      </c>
      <c r="B30" s="162"/>
      <c r="C30" s="162"/>
      <c r="D30" s="162"/>
      <c r="E30" s="162"/>
      <c r="F30" s="162"/>
      <c r="G30" s="163"/>
      <c r="H30" s="52" t="s">
        <v>108</v>
      </c>
      <c r="I30" s="57" t="s">
        <v>77</v>
      </c>
      <c r="J30" s="57" t="s">
        <v>77</v>
      </c>
      <c r="K30" s="61">
        <f>K31+K32+K33</f>
        <v>157358</v>
      </c>
      <c r="L30" s="61">
        <f>L31+L32+L33</f>
        <v>3000</v>
      </c>
      <c r="M30" s="59">
        <f>L30/K30</f>
        <v>1.906480763609095E-2</v>
      </c>
      <c r="N30" s="62"/>
      <c r="O30" s="32"/>
    </row>
    <row r="31" spans="1:15" ht="39" customHeight="1" x14ac:dyDescent="0.25">
      <c r="A31" s="97" t="s">
        <v>60</v>
      </c>
      <c r="B31" s="157" t="s">
        <v>136</v>
      </c>
      <c r="C31" s="115" t="s">
        <v>77</v>
      </c>
      <c r="D31" s="109">
        <v>44196</v>
      </c>
      <c r="E31" s="112" t="s">
        <v>77</v>
      </c>
      <c r="F31" s="115" t="s">
        <v>137</v>
      </c>
      <c r="G31" s="110">
        <v>43160</v>
      </c>
      <c r="H31" s="78" t="s">
        <v>107</v>
      </c>
      <c r="I31" s="79"/>
      <c r="J31" s="79"/>
      <c r="K31" s="80">
        <v>157358</v>
      </c>
      <c r="L31" s="80">
        <v>3000</v>
      </c>
      <c r="M31" s="81">
        <f>L31/K31</f>
        <v>1.906480763609095E-2</v>
      </c>
      <c r="N31" s="181" t="s">
        <v>199</v>
      </c>
      <c r="O31" s="32"/>
    </row>
    <row r="32" spans="1:15" ht="32.25" customHeight="1" x14ac:dyDescent="0.25">
      <c r="A32" s="98"/>
      <c r="B32" s="158"/>
      <c r="C32" s="116"/>
      <c r="D32" s="110"/>
      <c r="E32" s="113"/>
      <c r="F32" s="116"/>
      <c r="G32" s="110"/>
      <c r="H32" s="78" t="s">
        <v>106</v>
      </c>
      <c r="I32" s="79" t="s">
        <v>77</v>
      </c>
      <c r="J32" s="79" t="s">
        <v>77</v>
      </c>
      <c r="K32" s="80">
        <v>0</v>
      </c>
      <c r="L32" s="80">
        <v>0</v>
      </c>
      <c r="M32" s="81" t="s">
        <v>77</v>
      </c>
      <c r="N32" s="182"/>
      <c r="O32" s="32"/>
    </row>
    <row r="33" spans="1:15" ht="30.75" customHeight="1" x14ac:dyDescent="0.25">
      <c r="A33" s="99"/>
      <c r="B33" s="159"/>
      <c r="C33" s="117"/>
      <c r="D33" s="111"/>
      <c r="E33" s="114"/>
      <c r="F33" s="117"/>
      <c r="G33" s="111"/>
      <c r="H33" s="78" t="s">
        <v>105</v>
      </c>
      <c r="I33" s="79" t="s">
        <v>77</v>
      </c>
      <c r="J33" s="79" t="s">
        <v>77</v>
      </c>
      <c r="K33" s="80">
        <v>0</v>
      </c>
      <c r="L33" s="80">
        <v>0</v>
      </c>
      <c r="M33" s="81" t="s">
        <v>77</v>
      </c>
      <c r="N33" s="183"/>
      <c r="O33" s="32"/>
    </row>
    <row r="34" spans="1:15" ht="41.25" customHeight="1" x14ac:dyDescent="0.25">
      <c r="A34" s="148" t="s">
        <v>138</v>
      </c>
      <c r="B34" s="149"/>
      <c r="C34" s="149"/>
      <c r="D34" s="149"/>
      <c r="E34" s="149"/>
      <c r="F34" s="149"/>
      <c r="G34" s="150"/>
      <c r="H34" s="52" t="s">
        <v>108</v>
      </c>
      <c r="I34" s="57" t="s">
        <v>77</v>
      </c>
      <c r="J34" s="57" t="s">
        <v>77</v>
      </c>
      <c r="K34" s="61">
        <f>K35+K36+K37</f>
        <v>82401.200000000012</v>
      </c>
      <c r="L34" s="61">
        <f>L35+L36+L37</f>
        <v>3000</v>
      </c>
      <c r="M34" s="59">
        <f>L34/K34</f>
        <v>3.6407236787813761E-2</v>
      </c>
      <c r="N34" s="62"/>
      <c r="O34" s="32"/>
    </row>
    <row r="35" spans="1:15" ht="39" customHeight="1" x14ac:dyDescent="0.25">
      <c r="A35" s="97" t="s">
        <v>61</v>
      </c>
      <c r="B35" s="157" t="s">
        <v>136</v>
      </c>
      <c r="C35" s="103" t="s">
        <v>77</v>
      </c>
      <c r="D35" s="118">
        <v>44196</v>
      </c>
      <c r="E35" s="103" t="s">
        <v>77</v>
      </c>
      <c r="F35" s="106" t="s">
        <v>137</v>
      </c>
      <c r="G35" s="110">
        <v>43160</v>
      </c>
      <c r="H35" s="36" t="s">
        <v>107</v>
      </c>
      <c r="I35" s="47"/>
      <c r="J35" s="47"/>
      <c r="K35" s="80">
        <v>79163.600000000006</v>
      </c>
      <c r="L35" s="80">
        <v>3000</v>
      </c>
      <c r="M35" s="81">
        <f>L35/K35</f>
        <v>3.7896204821407813E-2</v>
      </c>
      <c r="N35" s="136" t="s">
        <v>190</v>
      </c>
      <c r="O35" s="32"/>
    </row>
    <row r="36" spans="1:15" ht="25.5" customHeight="1" x14ac:dyDescent="0.25">
      <c r="A36" s="98"/>
      <c r="B36" s="158"/>
      <c r="C36" s="104"/>
      <c r="D36" s="119"/>
      <c r="E36" s="104"/>
      <c r="F36" s="107"/>
      <c r="G36" s="110"/>
      <c r="H36" s="36" t="s">
        <v>106</v>
      </c>
      <c r="I36" s="47" t="s">
        <v>77</v>
      </c>
      <c r="J36" s="47" t="s">
        <v>77</v>
      </c>
      <c r="K36" s="48">
        <v>3237.6</v>
      </c>
      <c r="L36" s="48">
        <v>0</v>
      </c>
      <c r="M36" s="49">
        <v>0</v>
      </c>
      <c r="N36" s="137"/>
      <c r="O36" s="32"/>
    </row>
    <row r="37" spans="1:15" ht="25.5" customHeight="1" x14ac:dyDescent="0.25">
      <c r="A37" s="99"/>
      <c r="B37" s="159"/>
      <c r="C37" s="105"/>
      <c r="D37" s="120"/>
      <c r="E37" s="105"/>
      <c r="F37" s="108"/>
      <c r="G37" s="111"/>
      <c r="H37" s="36" t="s">
        <v>105</v>
      </c>
      <c r="I37" s="47" t="s">
        <v>77</v>
      </c>
      <c r="J37" s="47" t="s">
        <v>77</v>
      </c>
      <c r="K37" s="48">
        <v>0</v>
      </c>
      <c r="L37" s="48">
        <v>0</v>
      </c>
      <c r="M37" s="49" t="s">
        <v>77</v>
      </c>
      <c r="N37" s="138"/>
      <c r="O37" s="32"/>
    </row>
    <row r="38" spans="1:15" ht="46.5" customHeight="1" x14ac:dyDescent="0.25">
      <c r="A38" s="148" t="s">
        <v>139</v>
      </c>
      <c r="B38" s="149"/>
      <c r="C38" s="149"/>
      <c r="D38" s="149"/>
      <c r="E38" s="149"/>
      <c r="F38" s="149"/>
      <c r="G38" s="150"/>
      <c r="H38" s="52" t="s">
        <v>108</v>
      </c>
      <c r="I38" s="57" t="s">
        <v>77</v>
      </c>
      <c r="J38" s="57" t="s">
        <v>77</v>
      </c>
      <c r="K38" s="61">
        <f>SUM(K39:K41)</f>
        <v>44600</v>
      </c>
      <c r="L38" s="61">
        <f>L39+L40+L41</f>
        <v>0</v>
      </c>
      <c r="M38" s="59">
        <f>L38/K38</f>
        <v>0</v>
      </c>
      <c r="N38" s="62"/>
      <c r="O38" s="32"/>
    </row>
    <row r="39" spans="1:15" ht="38.25" customHeight="1" x14ac:dyDescent="0.25">
      <c r="A39" s="97" t="s">
        <v>62</v>
      </c>
      <c r="B39" s="157" t="s">
        <v>136</v>
      </c>
      <c r="C39" s="103" t="s">
        <v>77</v>
      </c>
      <c r="D39" s="100">
        <v>44196</v>
      </c>
      <c r="E39" s="103" t="s">
        <v>77</v>
      </c>
      <c r="F39" s="106" t="s">
        <v>137</v>
      </c>
      <c r="G39" s="119">
        <v>43160</v>
      </c>
      <c r="H39" s="36" t="s">
        <v>107</v>
      </c>
      <c r="I39" s="47"/>
      <c r="J39" s="47"/>
      <c r="K39" s="80">
        <v>44600</v>
      </c>
      <c r="L39" s="80">
        <v>0</v>
      </c>
      <c r="M39" s="81">
        <f>L39/K39</f>
        <v>0</v>
      </c>
      <c r="N39" s="164" t="s">
        <v>199</v>
      </c>
      <c r="O39" s="32"/>
    </row>
    <row r="40" spans="1:15" ht="25.5" x14ac:dyDescent="0.25">
      <c r="A40" s="98"/>
      <c r="B40" s="158"/>
      <c r="C40" s="104"/>
      <c r="D40" s="101"/>
      <c r="E40" s="104"/>
      <c r="F40" s="107"/>
      <c r="G40" s="119"/>
      <c r="H40" s="36" t="s">
        <v>106</v>
      </c>
      <c r="I40" s="47" t="s">
        <v>77</v>
      </c>
      <c r="J40" s="47" t="s">
        <v>77</v>
      </c>
      <c r="K40" s="80">
        <v>0</v>
      </c>
      <c r="L40" s="80">
        <v>0</v>
      </c>
      <c r="M40" s="81" t="s">
        <v>77</v>
      </c>
      <c r="N40" s="165"/>
      <c r="O40" s="32"/>
    </row>
    <row r="41" spans="1:15" ht="38.25" x14ac:dyDescent="0.25">
      <c r="A41" s="99"/>
      <c r="B41" s="159"/>
      <c r="C41" s="105"/>
      <c r="D41" s="102"/>
      <c r="E41" s="105"/>
      <c r="F41" s="108"/>
      <c r="G41" s="120"/>
      <c r="H41" s="36" t="s">
        <v>105</v>
      </c>
      <c r="I41" s="47" t="s">
        <v>77</v>
      </c>
      <c r="J41" s="47" t="s">
        <v>77</v>
      </c>
      <c r="K41" s="80">
        <v>0</v>
      </c>
      <c r="L41" s="80">
        <v>0</v>
      </c>
      <c r="M41" s="81" t="s">
        <v>77</v>
      </c>
      <c r="N41" s="166"/>
      <c r="O41" s="32"/>
    </row>
    <row r="42" spans="1:15" ht="44.25" customHeight="1" x14ac:dyDescent="0.25">
      <c r="A42" s="148" t="s">
        <v>140</v>
      </c>
      <c r="B42" s="149"/>
      <c r="C42" s="149"/>
      <c r="D42" s="149"/>
      <c r="E42" s="149"/>
      <c r="F42" s="149"/>
      <c r="G42" s="150"/>
      <c r="H42" s="52" t="s">
        <v>108</v>
      </c>
      <c r="I42" s="57" t="s">
        <v>77</v>
      </c>
      <c r="J42" s="57" t="s">
        <v>77</v>
      </c>
      <c r="K42" s="61">
        <f>K43+K44+K45</f>
        <v>268278.8</v>
      </c>
      <c r="L42" s="61">
        <f>L43+L44+L45</f>
        <v>0</v>
      </c>
      <c r="M42" s="59">
        <f>L42/K42</f>
        <v>0</v>
      </c>
      <c r="N42" s="62"/>
      <c r="O42" s="32"/>
    </row>
    <row r="43" spans="1:15" ht="45.75" customHeight="1" x14ac:dyDescent="0.25">
      <c r="A43" s="97" t="s">
        <v>63</v>
      </c>
      <c r="B43" s="157" t="s">
        <v>136</v>
      </c>
      <c r="C43" s="103" t="s">
        <v>77</v>
      </c>
      <c r="D43" s="100">
        <v>44196</v>
      </c>
      <c r="E43" s="103" t="s">
        <v>77</v>
      </c>
      <c r="F43" s="106" t="s">
        <v>137</v>
      </c>
      <c r="G43" s="119">
        <v>43160</v>
      </c>
      <c r="H43" s="36" t="s">
        <v>107</v>
      </c>
      <c r="I43" s="47"/>
      <c r="J43" s="47"/>
      <c r="K43" s="80">
        <v>223500</v>
      </c>
      <c r="L43" s="80">
        <v>0</v>
      </c>
      <c r="M43" s="81">
        <f>L43/K43</f>
        <v>0</v>
      </c>
      <c r="N43" s="164" t="s">
        <v>200</v>
      </c>
      <c r="O43" s="32"/>
    </row>
    <row r="44" spans="1:15" ht="24" customHeight="1" x14ac:dyDescent="0.25">
      <c r="A44" s="98"/>
      <c r="B44" s="158"/>
      <c r="C44" s="104"/>
      <c r="D44" s="101"/>
      <c r="E44" s="104"/>
      <c r="F44" s="107"/>
      <c r="G44" s="119"/>
      <c r="H44" s="36" t="s">
        <v>106</v>
      </c>
      <c r="I44" s="47" t="s">
        <v>77</v>
      </c>
      <c r="J44" s="47" t="s">
        <v>77</v>
      </c>
      <c r="K44" s="80">
        <v>44778.8</v>
      </c>
      <c r="L44" s="80">
        <v>0</v>
      </c>
      <c r="M44" s="81">
        <f>L44/K44</f>
        <v>0</v>
      </c>
      <c r="N44" s="165"/>
      <c r="O44" s="32"/>
    </row>
    <row r="45" spans="1:15" ht="38.25" x14ac:dyDescent="0.25">
      <c r="A45" s="99"/>
      <c r="B45" s="159"/>
      <c r="C45" s="105"/>
      <c r="D45" s="102"/>
      <c r="E45" s="105"/>
      <c r="F45" s="108"/>
      <c r="G45" s="120"/>
      <c r="H45" s="36" t="s">
        <v>105</v>
      </c>
      <c r="I45" s="47" t="s">
        <v>77</v>
      </c>
      <c r="J45" s="47" t="s">
        <v>77</v>
      </c>
      <c r="K45" s="80">
        <v>0</v>
      </c>
      <c r="L45" s="80">
        <v>0</v>
      </c>
      <c r="M45" s="81" t="s">
        <v>77</v>
      </c>
      <c r="N45" s="166"/>
      <c r="O45" s="32"/>
    </row>
    <row r="46" spans="1:15" ht="42.75" customHeight="1" x14ac:dyDescent="0.25">
      <c r="A46" s="148" t="s">
        <v>141</v>
      </c>
      <c r="B46" s="149"/>
      <c r="C46" s="149"/>
      <c r="D46" s="149"/>
      <c r="E46" s="149"/>
      <c r="F46" s="149"/>
      <c r="G46" s="150"/>
      <c r="H46" s="52" t="s">
        <v>108</v>
      </c>
      <c r="I46" s="57" t="s">
        <v>77</v>
      </c>
      <c r="J46" s="57" t="s">
        <v>77</v>
      </c>
      <c r="K46" s="61">
        <f>K47+K48+K49</f>
        <v>8000</v>
      </c>
      <c r="L46" s="61">
        <f>L47+L48+L49</f>
        <v>0</v>
      </c>
      <c r="M46" s="59">
        <f>L46/K46</f>
        <v>0</v>
      </c>
      <c r="N46" s="62"/>
      <c r="O46" s="32"/>
    </row>
    <row r="47" spans="1:15" ht="38.25" x14ac:dyDescent="0.25">
      <c r="A47" s="97" t="s">
        <v>64</v>
      </c>
      <c r="B47" s="157" t="s">
        <v>136</v>
      </c>
      <c r="C47" s="103" t="s">
        <v>77</v>
      </c>
      <c r="D47" s="100">
        <v>44196</v>
      </c>
      <c r="E47" s="103" t="s">
        <v>77</v>
      </c>
      <c r="F47" s="106" t="s">
        <v>137</v>
      </c>
      <c r="G47" s="119">
        <v>43160</v>
      </c>
      <c r="H47" s="36" t="s">
        <v>107</v>
      </c>
      <c r="I47" s="47"/>
      <c r="J47" s="47"/>
      <c r="K47" s="80">
        <v>8000</v>
      </c>
      <c r="L47" s="80">
        <v>0</v>
      </c>
      <c r="M47" s="81">
        <f>L47/K47</f>
        <v>0</v>
      </c>
      <c r="N47" s="164" t="s">
        <v>199</v>
      </c>
      <c r="O47" s="32"/>
    </row>
    <row r="48" spans="1:15" ht="40.5" customHeight="1" x14ac:dyDescent="0.25">
      <c r="A48" s="98"/>
      <c r="B48" s="158"/>
      <c r="C48" s="104"/>
      <c r="D48" s="101"/>
      <c r="E48" s="104"/>
      <c r="F48" s="107"/>
      <c r="G48" s="119"/>
      <c r="H48" s="36" t="s">
        <v>106</v>
      </c>
      <c r="I48" s="47" t="s">
        <v>77</v>
      </c>
      <c r="J48" s="47" t="s">
        <v>77</v>
      </c>
      <c r="K48" s="80">
        <v>0</v>
      </c>
      <c r="L48" s="80">
        <v>0</v>
      </c>
      <c r="M48" s="81" t="s">
        <v>77</v>
      </c>
      <c r="N48" s="165"/>
      <c r="O48" s="32"/>
    </row>
    <row r="49" spans="1:15" ht="38.25" x14ac:dyDescent="0.25">
      <c r="A49" s="99"/>
      <c r="B49" s="159"/>
      <c r="C49" s="105"/>
      <c r="D49" s="102"/>
      <c r="E49" s="105"/>
      <c r="F49" s="108"/>
      <c r="G49" s="120"/>
      <c r="H49" s="36" t="s">
        <v>105</v>
      </c>
      <c r="I49" s="47" t="s">
        <v>77</v>
      </c>
      <c r="J49" s="47" t="s">
        <v>77</v>
      </c>
      <c r="K49" s="82">
        <v>0</v>
      </c>
      <c r="L49" s="82">
        <v>0</v>
      </c>
      <c r="M49" s="81" t="s">
        <v>77</v>
      </c>
      <c r="N49" s="166"/>
      <c r="O49" s="32"/>
    </row>
    <row r="50" spans="1:15" ht="45" customHeight="1" x14ac:dyDescent="0.25">
      <c r="A50" s="148" t="s">
        <v>142</v>
      </c>
      <c r="B50" s="149"/>
      <c r="C50" s="149"/>
      <c r="D50" s="149"/>
      <c r="E50" s="149"/>
      <c r="F50" s="149"/>
      <c r="G50" s="150"/>
      <c r="H50" s="52" t="s">
        <v>108</v>
      </c>
      <c r="I50" s="57" t="s">
        <v>77</v>
      </c>
      <c r="J50" s="57" t="s">
        <v>77</v>
      </c>
      <c r="K50" s="61">
        <f>K51+K52+K53</f>
        <v>114534.6</v>
      </c>
      <c r="L50" s="61">
        <f>L51+L52+L53</f>
        <v>2482.94</v>
      </c>
      <c r="M50" s="59">
        <f>L50/K50</f>
        <v>2.1678514614797625E-2</v>
      </c>
      <c r="N50" s="62"/>
      <c r="O50" s="32"/>
    </row>
    <row r="51" spans="1:15" ht="38.25" x14ac:dyDescent="0.25">
      <c r="A51" s="97" t="s">
        <v>154</v>
      </c>
      <c r="B51" s="157" t="s">
        <v>136</v>
      </c>
      <c r="C51" s="103" t="s">
        <v>77</v>
      </c>
      <c r="D51" s="118">
        <v>44196</v>
      </c>
      <c r="E51" s="103" t="s">
        <v>77</v>
      </c>
      <c r="F51" s="106" t="s">
        <v>137</v>
      </c>
      <c r="G51" s="119">
        <v>43160</v>
      </c>
      <c r="H51" s="36" t="s">
        <v>107</v>
      </c>
      <c r="I51" s="47"/>
      <c r="J51" s="47"/>
      <c r="K51" s="80">
        <v>114534.6</v>
      </c>
      <c r="L51" s="80">
        <v>2482.94</v>
      </c>
      <c r="M51" s="81">
        <f>L51/K51</f>
        <v>2.1678514614797625E-2</v>
      </c>
      <c r="N51" s="164" t="s">
        <v>199</v>
      </c>
      <c r="O51" s="32"/>
    </row>
    <row r="52" spans="1:15" ht="25.5" x14ac:dyDescent="0.25">
      <c r="A52" s="98"/>
      <c r="B52" s="158"/>
      <c r="C52" s="104"/>
      <c r="D52" s="119"/>
      <c r="E52" s="104"/>
      <c r="F52" s="107"/>
      <c r="G52" s="119"/>
      <c r="H52" s="36" t="s">
        <v>106</v>
      </c>
      <c r="I52" s="47" t="s">
        <v>77</v>
      </c>
      <c r="J52" s="47" t="s">
        <v>77</v>
      </c>
      <c r="K52" s="80">
        <v>0</v>
      </c>
      <c r="L52" s="80">
        <v>0</v>
      </c>
      <c r="M52" s="81">
        <v>0</v>
      </c>
      <c r="N52" s="165"/>
      <c r="O52" s="32"/>
    </row>
    <row r="53" spans="1:15" ht="38.25" x14ac:dyDescent="0.25">
      <c r="A53" s="99"/>
      <c r="B53" s="159"/>
      <c r="C53" s="105"/>
      <c r="D53" s="120"/>
      <c r="E53" s="105"/>
      <c r="F53" s="108"/>
      <c r="G53" s="120"/>
      <c r="H53" s="36" t="s">
        <v>105</v>
      </c>
      <c r="I53" s="47" t="s">
        <v>77</v>
      </c>
      <c r="J53" s="47" t="s">
        <v>77</v>
      </c>
      <c r="K53" s="80">
        <v>0</v>
      </c>
      <c r="L53" s="80">
        <v>0</v>
      </c>
      <c r="M53" s="81">
        <v>0</v>
      </c>
      <c r="N53" s="166"/>
      <c r="O53" s="32"/>
    </row>
    <row r="54" spans="1:15" ht="47.25" customHeight="1" x14ac:dyDescent="0.25">
      <c r="A54" s="161" t="s">
        <v>143</v>
      </c>
      <c r="B54" s="162"/>
      <c r="C54" s="162"/>
      <c r="D54" s="162"/>
      <c r="E54" s="162"/>
      <c r="F54" s="162"/>
      <c r="G54" s="163"/>
      <c r="H54" s="52" t="s">
        <v>108</v>
      </c>
      <c r="I54" s="57" t="s">
        <v>77</v>
      </c>
      <c r="J54" s="57" t="s">
        <v>77</v>
      </c>
      <c r="K54" s="58">
        <v>0</v>
      </c>
      <c r="L54" s="58">
        <v>0</v>
      </c>
      <c r="M54" s="59">
        <v>0</v>
      </c>
      <c r="N54" s="62"/>
      <c r="O54" s="32"/>
    </row>
    <row r="55" spans="1:15" ht="80.25" customHeight="1" x14ac:dyDescent="0.25">
      <c r="A55" s="97" t="s">
        <v>155</v>
      </c>
      <c r="B55" s="106" t="s">
        <v>144</v>
      </c>
      <c r="C55" s="106" t="s">
        <v>145</v>
      </c>
      <c r="D55" s="118">
        <v>42825</v>
      </c>
      <c r="E55" s="118" t="s">
        <v>146</v>
      </c>
      <c r="F55" s="106" t="s">
        <v>137</v>
      </c>
      <c r="G55" s="119">
        <v>43040</v>
      </c>
      <c r="H55" s="36" t="s">
        <v>107</v>
      </c>
      <c r="I55" s="47" t="s">
        <v>77</v>
      </c>
      <c r="J55" s="47" t="s">
        <v>77</v>
      </c>
      <c r="K55" s="48">
        <v>0</v>
      </c>
      <c r="L55" s="48">
        <v>0</v>
      </c>
      <c r="M55" s="49">
        <v>0</v>
      </c>
      <c r="N55" s="178" t="s">
        <v>147</v>
      </c>
      <c r="O55" s="32"/>
    </row>
    <row r="56" spans="1:15" ht="27.75" customHeight="1" x14ac:dyDescent="0.25">
      <c r="A56" s="98"/>
      <c r="B56" s="107"/>
      <c r="C56" s="107"/>
      <c r="D56" s="119"/>
      <c r="E56" s="119"/>
      <c r="F56" s="107"/>
      <c r="G56" s="119"/>
      <c r="H56" s="36" t="s">
        <v>106</v>
      </c>
      <c r="I56" s="47" t="s">
        <v>77</v>
      </c>
      <c r="J56" s="47" t="s">
        <v>77</v>
      </c>
      <c r="K56" s="48">
        <v>0</v>
      </c>
      <c r="L56" s="48">
        <v>0</v>
      </c>
      <c r="M56" s="49">
        <v>0</v>
      </c>
      <c r="N56" s="179"/>
      <c r="O56" s="32"/>
    </row>
    <row r="57" spans="1:15" ht="38.25" x14ac:dyDescent="0.25">
      <c r="A57" s="99"/>
      <c r="B57" s="108"/>
      <c r="C57" s="108"/>
      <c r="D57" s="120"/>
      <c r="E57" s="120"/>
      <c r="F57" s="108"/>
      <c r="G57" s="120"/>
      <c r="H57" s="36" t="s">
        <v>105</v>
      </c>
      <c r="I57" s="47" t="s">
        <v>77</v>
      </c>
      <c r="J57" s="47" t="s">
        <v>77</v>
      </c>
      <c r="K57" s="48">
        <v>0</v>
      </c>
      <c r="L57" s="48">
        <v>0</v>
      </c>
      <c r="M57" s="49">
        <v>0</v>
      </c>
      <c r="N57" s="180"/>
      <c r="O57" s="32"/>
    </row>
    <row r="58" spans="1:15" ht="43.5" customHeight="1" x14ac:dyDescent="0.25">
      <c r="A58" s="161" t="s">
        <v>148</v>
      </c>
      <c r="B58" s="162"/>
      <c r="C58" s="162"/>
      <c r="D58" s="162"/>
      <c r="E58" s="162"/>
      <c r="F58" s="162"/>
      <c r="G58" s="163"/>
      <c r="H58" s="52" t="s">
        <v>108</v>
      </c>
      <c r="I58" s="57" t="s">
        <v>77</v>
      </c>
      <c r="J58" s="57" t="s">
        <v>77</v>
      </c>
      <c r="K58" s="58">
        <v>0</v>
      </c>
      <c r="L58" s="58">
        <v>0</v>
      </c>
      <c r="M58" s="59">
        <v>0</v>
      </c>
      <c r="N58" s="62"/>
      <c r="O58" s="32"/>
    </row>
    <row r="59" spans="1:15" ht="70.5" customHeight="1" x14ac:dyDescent="0.25">
      <c r="A59" s="97" t="s">
        <v>156</v>
      </c>
      <c r="B59" s="106" t="s">
        <v>149</v>
      </c>
      <c r="C59" s="106" t="s">
        <v>150</v>
      </c>
      <c r="D59" s="118">
        <v>43465</v>
      </c>
      <c r="E59" s="118" t="s">
        <v>146</v>
      </c>
      <c r="F59" s="106" t="s">
        <v>137</v>
      </c>
      <c r="G59" s="119">
        <v>43040</v>
      </c>
      <c r="H59" s="36" t="s">
        <v>107</v>
      </c>
      <c r="I59" s="47" t="s">
        <v>77</v>
      </c>
      <c r="J59" s="47" t="s">
        <v>77</v>
      </c>
      <c r="K59" s="48">
        <v>0</v>
      </c>
      <c r="L59" s="48">
        <v>0</v>
      </c>
      <c r="M59" s="49">
        <v>0</v>
      </c>
      <c r="N59" s="167" t="s">
        <v>187</v>
      </c>
      <c r="O59" s="32"/>
    </row>
    <row r="60" spans="1:15" ht="43.5" customHeight="1" x14ac:dyDescent="0.25">
      <c r="A60" s="98"/>
      <c r="B60" s="107"/>
      <c r="C60" s="107"/>
      <c r="D60" s="119"/>
      <c r="E60" s="119"/>
      <c r="F60" s="107"/>
      <c r="G60" s="119"/>
      <c r="H60" s="36" t="s">
        <v>106</v>
      </c>
      <c r="I60" s="47" t="s">
        <v>77</v>
      </c>
      <c r="J60" s="47" t="s">
        <v>77</v>
      </c>
      <c r="K60" s="48">
        <v>0</v>
      </c>
      <c r="L60" s="48">
        <v>0</v>
      </c>
      <c r="M60" s="49">
        <v>0</v>
      </c>
      <c r="N60" s="168"/>
      <c r="O60" s="32"/>
    </row>
    <row r="61" spans="1:15" ht="141" customHeight="1" x14ac:dyDescent="0.25">
      <c r="A61" s="99"/>
      <c r="B61" s="108"/>
      <c r="C61" s="108"/>
      <c r="D61" s="120"/>
      <c r="E61" s="120"/>
      <c r="F61" s="108"/>
      <c r="G61" s="120"/>
      <c r="H61" s="36" t="s">
        <v>105</v>
      </c>
      <c r="I61" s="47" t="s">
        <v>77</v>
      </c>
      <c r="J61" s="47" t="s">
        <v>77</v>
      </c>
      <c r="K61" s="48">
        <v>0</v>
      </c>
      <c r="L61" s="48">
        <v>0</v>
      </c>
      <c r="M61" s="49">
        <v>0</v>
      </c>
      <c r="N61" s="169"/>
      <c r="O61" s="32"/>
    </row>
    <row r="62" spans="1:15" ht="27.75" customHeight="1" x14ac:dyDescent="0.25">
      <c r="A62" s="151" t="s">
        <v>151</v>
      </c>
      <c r="B62" s="152"/>
      <c r="C62" s="152"/>
      <c r="D62" s="152"/>
      <c r="E62" s="152"/>
      <c r="F62" s="152"/>
      <c r="G62" s="153"/>
      <c r="H62" s="36"/>
      <c r="I62" s="35"/>
      <c r="J62" s="35"/>
      <c r="K62" s="35"/>
      <c r="L62" s="35"/>
      <c r="M62" s="35"/>
      <c r="N62" s="62"/>
      <c r="O62" s="32"/>
    </row>
    <row r="63" spans="1:15" ht="45.75" customHeight="1" x14ac:dyDescent="0.25">
      <c r="A63" s="160" t="s">
        <v>153</v>
      </c>
      <c r="B63" s="146"/>
      <c r="C63" s="146"/>
      <c r="D63" s="146"/>
      <c r="E63" s="146"/>
      <c r="F63" s="146"/>
      <c r="G63" s="147"/>
      <c r="H63" s="52" t="s">
        <v>108</v>
      </c>
      <c r="I63" s="57" t="s">
        <v>77</v>
      </c>
      <c r="J63" s="57" t="s">
        <v>77</v>
      </c>
      <c r="K63" s="63">
        <f>SUM(K64:K66)</f>
        <v>44600</v>
      </c>
      <c r="L63" s="63">
        <f>SUM(L64:L66)</f>
        <v>0</v>
      </c>
      <c r="M63" s="68">
        <f>L63/K63</f>
        <v>0</v>
      </c>
      <c r="N63" s="62"/>
      <c r="O63" s="32"/>
    </row>
    <row r="64" spans="1:15" ht="69" customHeight="1" x14ac:dyDescent="0.25">
      <c r="A64" s="97" t="s">
        <v>60</v>
      </c>
      <c r="B64" s="139" t="s">
        <v>136</v>
      </c>
      <c r="C64" s="106" t="s">
        <v>197</v>
      </c>
      <c r="D64" s="121">
        <v>43100</v>
      </c>
      <c r="E64" s="121"/>
      <c r="F64" s="139" t="s">
        <v>157</v>
      </c>
      <c r="G64" s="119">
        <v>43160</v>
      </c>
      <c r="H64" s="36" t="s">
        <v>107</v>
      </c>
      <c r="I64" s="35" t="s">
        <v>146</v>
      </c>
      <c r="J64" s="35" t="s">
        <v>146</v>
      </c>
      <c r="K64" s="64">
        <v>44600</v>
      </c>
      <c r="L64" s="64">
        <v>0</v>
      </c>
      <c r="M64" s="74">
        <f>L64/K64</f>
        <v>0</v>
      </c>
      <c r="N64" s="136" t="s">
        <v>77</v>
      </c>
    </row>
    <row r="65" spans="1:16" ht="40.5" customHeight="1" x14ac:dyDescent="0.25">
      <c r="A65" s="98"/>
      <c r="B65" s="140"/>
      <c r="C65" s="107"/>
      <c r="D65" s="122"/>
      <c r="E65" s="122"/>
      <c r="F65" s="140"/>
      <c r="G65" s="119"/>
      <c r="H65" s="37" t="s">
        <v>106</v>
      </c>
      <c r="I65" s="47" t="s">
        <v>77</v>
      </c>
      <c r="J65" s="47" t="s">
        <v>77</v>
      </c>
      <c r="K65" s="48">
        <v>0</v>
      </c>
      <c r="L65" s="48">
        <v>0</v>
      </c>
      <c r="M65" s="49">
        <v>0</v>
      </c>
      <c r="N65" s="137"/>
    </row>
    <row r="66" spans="1:16" ht="61.5" customHeight="1" x14ac:dyDescent="0.25">
      <c r="A66" s="99"/>
      <c r="B66" s="141"/>
      <c r="C66" s="108"/>
      <c r="D66" s="123"/>
      <c r="E66" s="123"/>
      <c r="F66" s="141"/>
      <c r="G66" s="120"/>
      <c r="H66" s="36" t="s">
        <v>105</v>
      </c>
      <c r="I66" s="47" t="s">
        <v>77</v>
      </c>
      <c r="J66" s="47" t="s">
        <v>77</v>
      </c>
      <c r="K66" s="48">
        <v>0</v>
      </c>
      <c r="L66" s="48">
        <v>0</v>
      </c>
      <c r="M66" s="49">
        <v>0</v>
      </c>
      <c r="N66" s="138"/>
    </row>
    <row r="67" spans="1:16" ht="42.75" customHeight="1" x14ac:dyDescent="0.25">
      <c r="A67" s="145" t="s">
        <v>175</v>
      </c>
      <c r="B67" s="146"/>
      <c r="C67" s="146"/>
      <c r="D67" s="146"/>
      <c r="E67" s="146"/>
      <c r="F67" s="146"/>
      <c r="G67" s="147"/>
      <c r="H67" s="52" t="s">
        <v>108</v>
      </c>
      <c r="I67" s="60" t="s">
        <v>77</v>
      </c>
      <c r="J67" s="60" t="s">
        <v>77</v>
      </c>
      <c r="K67" s="63">
        <f>SUM(K68:K70)</f>
        <v>8963.6</v>
      </c>
      <c r="L67" s="63">
        <f>SUM(L68:L70)</f>
        <v>0</v>
      </c>
      <c r="M67" s="83">
        <f>L67/K67</f>
        <v>0</v>
      </c>
      <c r="N67" s="62"/>
    </row>
    <row r="68" spans="1:16" ht="112.5" customHeight="1" x14ac:dyDescent="0.25">
      <c r="A68" s="97" t="s">
        <v>152</v>
      </c>
      <c r="B68" s="139" t="s">
        <v>136</v>
      </c>
      <c r="C68" s="106" t="s">
        <v>198</v>
      </c>
      <c r="D68" s="121">
        <v>43100</v>
      </c>
      <c r="E68" s="121"/>
      <c r="F68" s="139" t="s">
        <v>157</v>
      </c>
      <c r="G68" s="119">
        <v>43160</v>
      </c>
      <c r="H68" s="36" t="s">
        <v>107</v>
      </c>
      <c r="I68" s="35" t="s">
        <v>146</v>
      </c>
      <c r="J68" s="35" t="s">
        <v>146</v>
      </c>
      <c r="K68" s="64">
        <v>8963.6</v>
      </c>
      <c r="L68" s="64">
        <v>0</v>
      </c>
      <c r="M68" s="77">
        <f>L68/K68</f>
        <v>0</v>
      </c>
      <c r="N68" s="54" t="s">
        <v>188</v>
      </c>
      <c r="P68" s="50"/>
    </row>
    <row r="69" spans="1:16" ht="39" customHeight="1" x14ac:dyDescent="0.25">
      <c r="A69" s="98"/>
      <c r="B69" s="140"/>
      <c r="C69" s="107"/>
      <c r="D69" s="122"/>
      <c r="E69" s="122"/>
      <c r="F69" s="140"/>
      <c r="G69" s="119"/>
      <c r="H69" s="37" t="s">
        <v>106</v>
      </c>
      <c r="I69" s="47" t="s">
        <v>77</v>
      </c>
      <c r="J69" s="47" t="s">
        <v>77</v>
      </c>
      <c r="K69" s="48">
        <v>0</v>
      </c>
      <c r="L69" s="48">
        <v>0</v>
      </c>
      <c r="M69" s="49">
        <v>0</v>
      </c>
      <c r="N69" s="62"/>
    </row>
    <row r="70" spans="1:16" ht="99" customHeight="1" x14ac:dyDescent="0.25">
      <c r="A70" s="99"/>
      <c r="B70" s="141"/>
      <c r="C70" s="108"/>
      <c r="D70" s="123"/>
      <c r="E70" s="123"/>
      <c r="F70" s="141"/>
      <c r="G70" s="120"/>
      <c r="H70" s="36" t="s">
        <v>105</v>
      </c>
      <c r="I70" s="47" t="s">
        <v>77</v>
      </c>
      <c r="J70" s="47" t="s">
        <v>77</v>
      </c>
      <c r="K70" s="48">
        <v>0</v>
      </c>
      <c r="L70" s="48">
        <v>0</v>
      </c>
      <c r="M70" s="49">
        <v>0</v>
      </c>
      <c r="N70" s="62"/>
    </row>
    <row r="71" spans="1:16" ht="38.25" customHeight="1" x14ac:dyDescent="0.25">
      <c r="A71" s="206" t="s">
        <v>158</v>
      </c>
      <c r="B71" s="207"/>
      <c r="C71" s="207"/>
      <c r="D71" s="207"/>
      <c r="E71" s="207"/>
      <c r="F71" s="207"/>
      <c r="G71" s="208"/>
      <c r="H71" s="36"/>
      <c r="I71" s="35"/>
      <c r="J71" s="35"/>
      <c r="K71" s="35"/>
      <c r="L71" s="35"/>
      <c r="M71" s="35"/>
      <c r="N71" s="62"/>
    </row>
    <row r="72" spans="1:16" ht="40.5" customHeight="1" x14ac:dyDescent="0.25">
      <c r="A72" s="124" t="s">
        <v>160</v>
      </c>
      <c r="B72" s="125"/>
      <c r="C72" s="125"/>
      <c r="D72" s="125"/>
      <c r="E72" s="125"/>
      <c r="F72" s="125"/>
      <c r="G72" s="126"/>
      <c r="H72" s="52" t="s">
        <v>108</v>
      </c>
      <c r="I72" s="57" t="s">
        <v>77</v>
      </c>
      <c r="J72" s="57" t="s">
        <v>77</v>
      </c>
      <c r="K72" s="67">
        <f>SUM(K73,K75)</f>
        <v>200000</v>
      </c>
      <c r="L72" s="65">
        <f>SUM(L73:L75)</f>
        <v>0</v>
      </c>
      <c r="M72" s="75">
        <f>L72/K72</f>
        <v>0</v>
      </c>
      <c r="N72" s="62"/>
    </row>
    <row r="73" spans="1:16" ht="61.5" customHeight="1" x14ac:dyDescent="0.25">
      <c r="A73" s="98" t="s">
        <v>60</v>
      </c>
      <c r="B73" s="139" t="s">
        <v>185</v>
      </c>
      <c r="C73" s="170" t="s">
        <v>201</v>
      </c>
      <c r="D73" s="172">
        <v>43465</v>
      </c>
      <c r="E73" s="174"/>
      <c r="F73" s="176" t="s">
        <v>137</v>
      </c>
      <c r="G73" s="119">
        <v>43160</v>
      </c>
      <c r="H73" s="56" t="s">
        <v>161</v>
      </c>
      <c r="I73" s="55">
        <v>0</v>
      </c>
      <c r="J73" s="55">
        <v>0</v>
      </c>
      <c r="K73" s="66">
        <v>200000</v>
      </c>
      <c r="L73" s="73">
        <v>0</v>
      </c>
      <c r="M73" s="76">
        <f>L73/K73</f>
        <v>0</v>
      </c>
      <c r="N73" s="62"/>
    </row>
    <row r="74" spans="1:16" ht="44.25" customHeight="1" x14ac:dyDescent="0.25">
      <c r="A74" s="98"/>
      <c r="B74" s="140"/>
      <c r="C74" s="170"/>
      <c r="D74" s="172"/>
      <c r="E74" s="174"/>
      <c r="F74" s="176"/>
      <c r="G74" s="119"/>
      <c r="H74" s="37" t="s">
        <v>106</v>
      </c>
      <c r="I74" s="47" t="s">
        <v>77</v>
      </c>
      <c r="J74" s="47" t="s">
        <v>77</v>
      </c>
      <c r="K74" s="48">
        <v>0</v>
      </c>
      <c r="L74" s="48">
        <v>0</v>
      </c>
      <c r="M74" s="49">
        <v>0</v>
      </c>
      <c r="N74" s="62"/>
    </row>
    <row r="75" spans="1:16" ht="132" customHeight="1" x14ac:dyDescent="0.25">
      <c r="A75" s="99"/>
      <c r="B75" s="141"/>
      <c r="C75" s="171"/>
      <c r="D75" s="173"/>
      <c r="E75" s="175"/>
      <c r="F75" s="177"/>
      <c r="G75" s="120"/>
      <c r="H75" s="36" t="s">
        <v>105</v>
      </c>
      <c r="I75" s="47" t="s">
        <v>77</v>
      </c>
      <c r="J75" s="47" t="s">
        <v>77</v>
      </c>
      <c r="K75" s="48">
        <v>0</v>
      </c>
      <c r="L75" s="48">
        <v>0</v>
      </c>
      <c r="M75" s="49">
        <v>0</v>
      </c>
      <c r="N75" s="62"/>
    </row>
    <row r="76" spans="1:16" ht="30.75" customHeight="1" x14ac:dyDescent="0.25">
      <c r="A76" s="154"/>
      <c r="B76" s="155"/>
      <c r="C76" s="155"/>
      <c r="D76" s="155"/>
      <c r="E76" s="155"/>
      <c r="F76" s="155"/>
      <c r="G76" s="156"/>
      <c r="H76" s="52" t="s">
        <v>108</v>
      </c>
      <c r="I76" s="57" t="s">
        <v>77</v>
      </c>
      <c r="J76" s="57" t="s">
        <v>77</v>
      </c>
      <c r="K76" s="58">
        <v>0</v>
      </c>
      <c r="L76" s="58">
        <v>0</v>
      </c>
      <c r="M76" s="59">
        <v>0</v>
      </c>
      <c r="N76" s="62"/>
    </row>
    <row r="77" spans="1:16" ht="167.25" customHeight="1" x14ac:dyDescent="0.25">
      <c r="A77" s="97" t="s">
        <v>61</v>
      </c>
      <c r="B77" s="139" t="s">
        <v>162</v>
      </c>
      <c r="C77" s="203" t="s">
        <v>205</v>
      </c>
      <c r="D77" s="121">
        <v>43465</v>
      </c>
      <c r="E77" s="121"/>
      <c r="F77" s="139" t="s">
        <v>164</v>
      </c>
      <c r="G77" s="121">
        <v>43160</v>
      </c>
      <c r="H77" s="36" t="s">
        <v>107</v>
      </c>
      <c r="I77" s="47" t="s">
        <v>77</v>
      </c>
      <c r="J77" s="47" t="s">
        <v>77</v>
      </c>
      <c r="K77" s="48">
        <v>0</v>
      </c>
      <c r="L77" s="48">
        <v>0</v>
      </c>
      <c r="M77" s="49">
        <v>0</v>
      </c>
      <c r="N77" s="70" t="s">
        <v>163</v>
      </c>
    </row>
    <row r="78" spans="1:16" ht="27.75" customHeight="1" x14ac:dyDescent="0.25">
      <c r="A78" s="98"/>
      <c r="B78" s="140"/>
      <c r="C78" s="204"/>
      <c r="D78" s="122"/>
      <c r="E78" s="122"/>
      <c r="F78" s="140"/>
      <c r="G78" s="122"/>
      <c r="H78" s="37" t="s">
        <v>106</v>
      </c>
      <c r="I78" s="47" t="s">
        <v>77</v>
      </c>
      <c r="J78" s="47" t="s">
        <v>77</v>
      </c>
      <c r="K78" s="48">
        <v>0</v>
      </c>
      <c r="L78" s="48">
        <v>0</v>
      </c>
      <c r="M78" s="49">
        <v>0</v>
      </c>
      <c r="N78" s="62"/>
    </row>
    <row r="79" spans="1:16" ht="409.5" customHeight="1" x14ac:dyDescent="0.25">
      <c r="A79" s="99"/>
      <c r="B79" s="141"/>
      <c r="C79" s="205"/>
      <c r="D79" s="123"/>
      <c r="E79" s="123"/>
      <c r="F79" s="141"/>
      <c r="G79" s="123"/>
      <c r="H79" s="36" t="s">
        <v>105</v>
      </c>
      <c r="I79" s="47" t="s">
        <v>77</v>
      </c>
      <c r="J79" s="47" t="s">
        <v>77</v>
      </c>
      <c r="K79" s="48">
        <v>0</v>
      </c>
      <c r="L79" s="48">
        <v>0</v>
      </c>
      <c r="M79" s="49">
        <v>0</v>
      </c>
      <c r="N79" s="62"/>
    </row>
    <row r="80" spans="1:16" s="53" customFormat="1" ht="44.25" customHeight="1" x14ac:dyDescent="0.25">
      <c r="A80" s="34"/>
      <c r="B80" s="198" t="s">
        <v>166</v>
      </c>
      <c r="C80" s="198"/>
      <c r="D80" s="198"/>
      <c r="E80" s="198"/>
      <c r="F80" s="198"/>
      <c r="G80" s="198"/>
      <c r="H80" s="52" t="s">
        <v>108</v>
      </c>
      <c r="I80" s="57" t="s">
        <v>77</v>
      </c>
      <c r="J80" s="57" t="s">
        <v>77</v>
      </c>
      <c r="K80" s="58">
        <v>5000</v>
      </c>
      <c r="L80" s="58">
        <v>0</v>
      </c>
      <c r="M80" s="59">
        <v>0</v>
      </c>
      <c r="N80" s="62"/>
    </row>
    <row r="81" spans="1:14" s="53" customFormat="1" ht="152.25" customHeight="1" x14ac:dyDescent="0.25">
      <c r="A81" s="133" t="s">
        <v>62</v>
      </c>
      <c r="B81" s="139" t="s">
        <v>165</v>
      </c>
      <c r="C81" s="130" t="s">
        <v>206</v>
      </c>
      <c r="D81" s="121">
        <v>43100</v>
      </c>
      <c r="E81" s="127"/>
      <c r="F81" s="127"/>
      <c r="G81" s="121">
        <v>43160</v>
      </c>
      <c r="H81" s="36" t="s">
        <v>107</v>
      </c>
      <c r="I81" s="47" t="s">
        <v>77</v>
      </c>
      <c r="J81" s="47" t="s">
        <v>77</v>
      </c>
      <c r="K81" s="48">
        <v>5000</v>
      </c>
      <c r="L81" s="48">
        <v>0</v>
      </c>
      <c r="M81" s="49">
        <f>L81/K81</f>
        <v>0</v>
      </c>
      <c r="N81" s="71"/>
    </row>
    <row r="82" spans="1:14" s="53" customFormat="1" ht="82.5" customHeight="1" x14ac:dyDescent="0.25">
      <c r="A82" s="134"/>
      <c r="B82" s="140"/>
      <c r="C82" s="131"/>
      <c r="D82" s="122"/>
      <c r="E82" s="128"/>
      <c r="F82" s="128"/>
      <c r="G82" s="122"/>
      <c r="H82" s="36" t="s">
        <v>106</v>
      </c>
      <c r="I82" s="47" t="s">
        <v>77</v>
      </c>
      <c r="J82" s="47" t="s">
        <v>77</v>
      </c>
      <c r="K82" s="48">
        <v>0</v>
      </c>
      <c r="L82" s="48">
        <v>0</v>
      </c>
      <c r="M82" s="49">
        <v>0</v>
      </c>
      <c r="N82" s="62"/>
    </row>
    <row r="83" spans="1:14" ht="44.25" customHeight="1" x14ac:dyDescent="0.25">
      <c r="A83" s="135"/>
      <c r="B83" s="72"/>
      <c r="C83" s="132"/>
      <c r="D83" s="123"/>
      <c r="E83" s="129"/>
      <c r="F83" s="129"/>
      <c r="G83" s="123"/>
      <c r="H83" s="54" t="s">
        <v>105</v>
      </c>
      <c r="I83" s="47" t="s">
        <v>77</v>
      </c>
      <c r="J83" s="47" t="s">
        <v>77</v>
      </c>
      <c r="K83" s="48">
        <v>0</v>
      </c>
      <c r="L83" s="48">
        <v>0</v>
      </c>
      <c r="M83" s="49">
        <v>0</v>
      </c>
      <c r="N83" s="62"/>
    </row>
    <row r="84" spans="1:14" ht="30.75" customHeight="1" x14ac:dyDescent="0.25">
      <c r="A84" s="199" t="s">
        <v>186</v>
      </c>
      <c r="B84" s="200"/>
      <c r="C84" s="201"/>
      <c r="D84" s="201"/>
      <c r="E84" s="201"/>
      <c r="F84" s="201"/>
      <c r="G84" s="197"/>
      <c r="H84" s="197"/>
      <c r="I84" s="197"/>
      <c r="J84" s="197"/>
      <c r="K84" s="197"/>
      <c r="L84" s="197"/>
      <c r="M84" s="197"/>
      <c r="N84" s="197"/>
    </row>
    <row r="85" spans="1:14" ht="21" customHeight="1" x14ac:dyDescent="0.25">
      <c r="A85" s="34"/>
      <c r="B85" s="34"/>
      <c r="C85" s="34"/>
      <c r="D85" s="34"/>
      <c r="E85" s="34"/>
      <c r="F85" s="34"/>
      <c r="G85" s="34"/>
      <c r="H85" s="34"/>
      <c r="I85" s="34"/>
      <c r="J85" s="34"/>
      <c r="K85" s="34"/>
      <c r="L85" s="34"/>
      <c r="M85" s="34"/>
      <c r="N85" s="34"/>
    </row>
    <row r="86" spans="1:14" ht="16.5" customHeight="1" x14ac:dyDescent="0.25">
      <c r="A86" s="193" t="s">
        <v>104</v>
      </c>
      <c r="B86" s="193"/>
      <c r="C86" s="193"/>
      <c r="D86" s="193"/>
      <c r="E86" s="193"/>
      <c r="F86" s="193"/>
      <c r="G86" s="193"/>
      <c r="H86" s="193"/>
      <c r="I86" s="193"/>
      <c r="J86" s="193"/>
      <c r="K86" s="193"/>
      <c r="L86" s="193"/>
      <c r="M86" s="193"/>
      <c r="N86" s="193"/>
    </row>
    <row r="87" spans="1:14" x14ac:dyDescent="0.25">
      <c r="A87" s="33"/>
      <c r="B87" s="33"/>
      <c r="C87" s="33"/>
      <c r="D87" s="33"/>
      <c r="E87" s="33"/>
      <c r="F87" s="33"/>
      <c r="G87" s="33"/>
      <c r="H87" s="33"/>
      <c r="I87" s="33"/>
      <c r="J87" s="33"/>
      <c r="K87" s="33"/>
      <c r="L87" s="33"/>
      <c r="M87" s="33"/>
      <c r="N87" s="33"/>
    </row>
    <row r="88" spans="1:14" ht="21.75" customHeight="1" x14ac:dyDescent="0.25">
      <c r="A88" s="193" t="s">
        <v>103</v>
      </c>
      <c r="B88" s="193"/>
      <c r="C88" s="193"/>
      <c r="D88" s="193"/>
      <c r="E88" s="193"/>
      <c r="F88" s="193"/>
      <c r="G88" s="193"/>
      <c r="H88" s="193"/>
      <c r="I88" s="193"/>
      <c r="J88" s="193"/>
      <c r="K88" s="193"/>
      <c r="L88" s="193"/>
      <c r="M88" s="193"/>
      <c r="N88" s="193"/>
    </row>
    <row r="89" spans="1:14" x14ac:dyDescent="0.25">
      <c r="A89" s="32"/>
      <c r="B89" s="32"/>
      <c r="C89" s="32"/>
      <c r="D89" s="32"/>
      <c r="E89" s="32"/>
      <c r="F89" s="32"/>
      <c r="G89" s="32"/>
      <c r="H89" s="32"/>
      <c r="I89" s="32"/>
      <c r="J89" s="32"/>
      <c r="K89" s="32"/>
      <c r="L89" s="32"/>
      <c r="M89" s="32"/>
      <c r="N89" s="32"/>
    </row>
    <row r="90" spans="1:14" ht="19.5" customHeight="1" x14ac:dyDescent="0.25">
      <c r="A90" s="193" t="s">
        <v>177</v>
      </c>
      <c r="B90" s="193"/>
      <c r="C90" s="193"/>
      <c r="D90" s="193"/>
      <c r="E90" s="193"/>
      <c r="F90" s="193"/>
      <c r="G90" s="193"/>
      <c r="H90" s="193"/>
      <c r="I90" s="193"/>
      <c r="J90" s="193"/>
      <c r="K90" s="193"/>
      <c r="L90" s="193"/>
      <c r="M90" s="193"/>
      <c r="N90" s="193"/>
    </row>
    <row r="91" spans="1:14" x14ac:dyDescent="0.25">
      <c r="A91" s="32"/>
      <c r="B91" s="32"/>
      <c r="C91" s="32"/>
      <c r="D91" s="32"/>
      <c r="E91" s="32"/>
      <c r="F91" s="32"/>
      <c r="G91" s="32"/>
      <c r="H91" s="32"/>
      <c r="I91" s="32"/>
      <c r="J91" s="32"/>
      <c r="K91" s="32"/>
      <c r="L91" s="32"/>
      <c r="M91" s="32"/>
      <c r="N91" s="32"/>
    </row>
    <row r="92" spans="1:14" ht="15.75" x14ac:dyDescent="0.25">
      <c r="A92" s="193" t="s">
        <v>102</v>
      </c>
      <c r="B92" s="193"/>
      <c r="C92" s="193"/>
      <c r="D92" s="193"/>
      <c r="E92" s="193"/>
      <c r="F92" s="193"/>
      <c r="G92" s="193"/>
      <c r="H92" s="193"/>
      <c r="I92" s="193"/>
      <c r="J92" s="193"/>
      <c r="K92" s="193"/>
      <c r="L92" s="193"/>
      <c r="M92" s="193"/>
      <c r="N92" s="193"/>
    </row>
    <row r="94" spans="1:14" ht="15.75" x14ac:dyDescent="0.25">
      <c r="A94" s="193" t="s">
        <v>178</v>
      </c>
      <c r="B94" s="193"/>
      <c r="C94" s="193"/>
      <c r="D94" s="193"/>
      <c r="E94" s="193"/>
      <c r="F94" s="193"/>
      <c r="G94" s="193"/>
      <c r="H94" s="193"/>
      <c r="I94" s="193"/>
      <c r="J94" s="193"/>
      <c r="K94" s="193"/>
      <c r="L94" s="193"/>
      <c r="M94" s="193"/>
      <c r="N94" s="193"/>
    </row>
    <row r="96" spans="1:14" ht="15.75" x14ac:dyDescent="0.25">
      <c r="A96" s="193" t="s">
        <v>101</v>
      </c>
      <c r="B96" s="193"/>
      <c r="C96" s="193"/>
      <c r="D96" s="193"/>
      <c r="E96" s="193"/>
      <c r="F96" s="193"/>
      <c r="G96" s="193"/>
      <c r="H96" s="193"/>
      <c r="I96" s="193"/>
      <c r="J96" s="193"/>
      <c r="K96" s="193"/>
      <c r="L96" s="193"/>
      <c r="M96" s="193"/>
      <c r="N96" s="193"/>
    </row>
    <row r="98" spans="1:14" ht="15.75" x14ac:dyDescent="0.25">
      <c r="A98" s="193" t="s">
        <v>100</v>
      </c>
      <c r="B98" s="193"/>
      <c r="C98" s="193"/>
      <c r="D98" s="193"/>
      <c r="E98" s="193"/>
      <c r="F98" s="193"/>
      <c r="G98" s="193"/>
      <c r="H98" s="193"/>
      <c r="I98" s="193"/>
      <c r="J98" s="193"/>
      <c r="K98" s="193"/>
      <c r="L98" s="193"/>
      <c r="M98" s="193"/>
      <c r="N98" s="193"/>
    </row>
    <row r="100" spans="1:14" ht="15.75" x14ac:dyDescent="0.25">
      <c r="A100" s="193" t="s">
        <v>99</v>
      </c>
      <c r="B100" s="193"/>
      <c r="C100" s="193"/>
      <c r="D100" s="193"/>
      <c r="E100" s="193"/>
      <c r="F100" s="193"/>
      <c r="G100" s="193"/>
      <c r="H100" s="193"/>
      <c r="I100" s="193"/>
      <c r="J100" s="193"/>
      <c r="K100" s="193"/>
      <c r="L100" s="193"/>
      <c r="M100" s="193"/>
      <c r="N100" s="193"/>
    </row>
    <row r="102" spans="1:14" ht="18.75" x14ac:dyDescent="0.3">
      <c r="A102" s="202" t="s">
        <v>98</v>
      </c>
      <c r="B102" s="202"/>
      <c r="C102" s="202"/>
      <c r="D102" s="202"/>
      <c r="E102" s="202"/>
      <c r="F102" s="202"/>
      <c r="G102" s="202"/>
      <c r="H102" s="202"/>
      <c r="I102" s="202"/>
      <c r="J102" s="202"/>
      <c r="K102" s="202"/>
      <c r="L102" s="202"/>
      <c r="M102" s="202"/>
      <c r="N102" s="202"/>
    </row>
    <row r="104" spans="1:14" ht="18.75" x14ac:dyDescent="0.3">
      <c r="A104" s="202" t="s">
        <v>97</v>
      </c>
      <c r="B104" s="202"/>
      <c r="C104" s="202"/>
      <c r="D104" s="202"/>
      <c r="E104" s="202"/>
      <c r="F104" s="202"/>
      <c r="G104" s="202"/>
      <c r="H104" s="202"/>
      <c r="I104" s="202"/>
      <c r="J104" s="202"/>
      <c r="K104" s="202"/>
      <c r="L104" s="202"/>
      <c r="M104" s="202"/>
      <c r="N104" s="202"/>
    </row>
    <row r="106" spans="1:14" ht="18.75" x14ac:dyDescent="0.3">
      <c r="A106" s="202" t="s">
        <v>96</v>
      </c>
      <c r="B106" s="202"/>
      <c r="C106" s="202"/>
      <c r="D106" s="202"/>
      <c r="E106" s="202"/>
      <c r="F106" s="202"/>
      <c r="G106" s="202"/>
      <c r="H106" s="202"/>
      <c r="I106" s="202"/>
      <c r="J106" s="202"/>
      <c r="K106" s="202"/>
      <c r="L106" s="202"/>
      <c r="M106" s="202"/>
      <c r="N106" s="202"/>
    </row>
    <row r="108" spans="1:14" ht="18.75" x14ac:dyDescent="0.3">
      <c r="A108" s="202" t="s">
        <v>179</v>
      </c>
      <c r="B108" s="202"/>
      <c r="C108" s="202"/>
      <c r="D108" s="202"/>
      <c r="E108" s="202"/>
      <c r="F108" s="202"/>
      <c r="G108" s="202"/>
      <c r="H108" s="202"/>
      <c r="I108" s="202"/>
      <c r="J108" s="202"/>
      <c r="K108" s="202"/>
      <c r="L108" s="202"/>
      <c r="M108" s="202"/>
      <c r="N108" s="202"/>
    </row>
    <row r="110" spans="1:14" ht="18.75" x14ac:dyDescent="0.3">
      <c r="A110" s="202" t="s">
        <v>95</v>
      </c>
      <c r="B110" s="202"/>
      <c r="C110" s="202"/>
      <c r="D110" s="202"/>
      <c r="E110" s="202"/>
      <c r="F110" s="202"/>
      <c r="G110" s="202"/>
      <c r="H110" s="202"/>
      <c r="I110" s="202"/>
      <c r="J110" s="202"/>
      <c r="K110" s="202"/>
      <c r="L110" s="202"/>
      <c r="M110" s="202"/>
      <c r="N110" s="202"/>
    </row>
    <row r="112" spans="1:14" ht="18.75" x14ac:dyDescent="0.3">
      <c r="A112" s="202" t="s">
        <v>94</v>
      </c>
      <c r="B112" s="202"/>
      <c r="C112" s="202"/>
      <c r="D112" s="202"/>
      <c r="E112" s="202"/>
      <c r="F112" s="202"/>
      <c r="G112" s="202"/>
      <c r="H112" s="202"/>
      <c r="I112" s="202"/>
      <c r="J112" s="202"/>
      <c r="K112" s="202"/>
      <c r="L112" s="202"/>
      <c r="M112" s="202"/>
      <c r="N112" s="202"/>
    </row>
    <row r="114" spans="1:14" ht="18.75" x14ac:dyDescent="0.3">
      <c r="A114" s="202" t="s">
        <v>180</v>
      </c>
      <c r="B114" s="202"/>
      <c r="C114" s="202"/>
      <c r="D114" s="202"/>
      <c r="E114" s="202"/>
      <c r="F114" s="202"/>
      <c r="G114" s="202"/>
      <c r="H114" s="202"/>
      <c r="I114" s="202"/>
      <c r="J114" s="202"/>
      <c r="K114" s="202"/>
      <c r="L114" s="202"/>
      <c r="M114" s="202"/>
      <c r="N114" s="202"/>
    </row>
  </sheetData>
  <mergeCells count="190">
    <mergeCell ref="A114:N114"/>
    <mergeCell ref="A108:N108"/>
    <mergeCell ref="A86:N86"/>
    <mergeCell ref="A98:N98"/>
    <mergeCell ref="A100:N100"/>
    <mergeCell ref="A106:N106"/>
    <mergeCell ref="A104:N104"/>
    <mergeCell ref="A102:N102"/>
    <mergeCell ref="A96:N96"/>
    <mergeCell ref="A92:N92"/>
    <mergeCell ref="A94:N94"/>
    <mergeCell ref="A110:N110"/>
    <mergeCell ref="A112:N112"/>
    <mergeCell ref="A7:G7"/>
    <mergeCell ref="A88:N88"/>
    <mergeCell ref="A90:N90"/>
    <mergeCell ref="A8:G8"/>
    <mergeCell ref="B10:B12"/>
    <mergeCell ref="A29:G29"/>
    <mergeCell ref="A13:G13"/>
    <mergeCell ref="C47:C49"/>
    <mergeCell ref="G47:G49"/>
    <mergeCell ref="C39:C41"/>
    <mergeCell ref="M84:N84"/>
    <mergeCell ref="B80:G80"/>
    <mergeCell ref="N43:N45"/>
    <mergeCell ref="B39:B41"/>
    <mergeCell ref="N39:N41"/>
    <mergeCell ref="A42:G42"/>
    <mergeCell ref="B81:B82"/>
    <mergeCell ref="A84:F84"/>
    <mergeCell ref="G84:L84"/>
    <mergeCell ref="C59:C61"/>
    <mergeCell ref="F64:F66"/>
    <mergeCell ref="E64:E66"/>
    <mergeCell ref="D64:D66"/>
    <mergeCell ref="C64:C66"/>
    <mergeCell ref="A1:N1"/>
    <mergeCell ref="A2:N2"/>
    <mergeCell ref="A3:A5"/>
    <mergeCell ref="B3:B5"/>
    <mergeCell ref="C3:C5"/>
    <mergeCell ref="D3:E4"/>
    <mergeCell ref="F3:F5"/>
    <mergeCell ref="G3:G5"/>
    <mergeCell ref="H3:H5"/>
    <mergeCell ref="I3:M3"/>
    <mergeCell ref="I4:J4"/>
    <mergeCell ref="K4:L4"/>
    <mergeCell ref="M4:M5"/>
    <mergeCell ref="N3:N5"/>
    <mergeCell ref="A9:G9"/>
    <mergeCell ref="A25:G25"/>
    <mergeCell ref="A30:G30"/>
    <mergeCell ref="B22:B24"/>
    <mergeCell ref="N47:N49"/>
    <mergeCell ref="B26:B28"/>
    <mergeCell ref="B14:B16"/>
    <mergeCell ref="B18:B20"/>
    <mergeCell ref="A34:G34"/>
    <mergeCell ref="B31:B33"/>
    <mergeCell ref="C31:C33"/>
    <mergeCell ref="G31:G33"/>
    <mergeCell ref="N31:N33"/>
    <mergeCell ref="B35:B37"/>
    <mergeCell ref="A38:G38"/>
    <mergeCell ref="N35:N37"/>
    <mergeCell ref="G39:G41"/>
    <mergeCell ref="A46:G46"/>
    <mergeCell ref="B47:B49"/>
    <mergeCell ref="F39:F41"/>
    <mergeCell ref="C35:C37"/>
    <mergeCell ref="G35:G37"/>
    <mergeCell ref="B43:B45"/>
    <mergeCell ref="C43:C45"/>
    <mergeCell ref="N64:N66"/>
    <mergeCell ref="N51:N53"/>
    <mergeCell ref="A54:G54"/>
    <mergeCell ref="N59:N61"/>
    <mergeCell ref="A73:A75"/>
    <mergeCell ref="C73:C75"/>
    <mergeCell ref="D73:D75"/>
    <mergeCell ref="E73:E75"/>
    <mergeCell ref="F73:F75"/>
    <mergeCell ref="A51:A53"/>
    <mergeCell ref="A55:A57"/>
    <mergeCell ref="N55:N57"/>
    <mergeCell ref="G51:G53"/>
    <mergeCell ref="B55:B57"/>
    <mergeCell ref="C55:C57"/>
    <mergeCell ref="D55:D57"/>
    <mergeCell ref="E55:E57"/>
    <mergeCell ref="F55:F57"/>
    <mergeCell ref="G55:G57"/>
    <mergeCell ref="D51:D53"/>
    <mergeCell ref="E51:E53"/>
    <mergeCell ref="F51:F53"/>
    <mergeCell ref="C68:C70"/>
    <mergeCell ref="D68:D70"/>
    <mergeCell ref="B68:B70"/>
    <mergeCell ref="A71:G71"/>
    <mergeCell ref="B73:B75"/>
    <mergeCell ref="G64:G66"/>
    <mergeCell ref="G68:G70"/>
    <mergeCell ref="G73:G75"/>
    <mergeCell ref="A62:G62"/>
    <mergeCell ref="A76:G76"/>
    <mergeCell ref="B51:B53"/>
    <mergeCell ref="C51:C53"/>
    <mergeCell ref="E68:E70"/>
    <mergeCell ref="F68:F70"/>
    <mergeCell ref="A68:A70"/>
    <mergeCell ref="A64:A66"/>
    <mergeCell ref="A63:G63"/>
    <mergeCell ref="B64:B66"/>
    <mergeCell ref="A58:G58"/>
    <mergeCell ref="F59:F61"/>
    <mergeCell ref="G59:G61"/>
    <mergeCell ref="B59:B61"/>
    <mergeCell ref="G43:G45"/>
    <mergeCell ref="A67:G67"/>
    <mergeCell ref="A50:G50"/>
    <mergeCell ref="F14:F16"/>
    <mergeCell ref="F18:F20"/>
    <mergeCell ref="E18:E20"/>
    <mergeCell ref="D18:D20"/>
    <mergeCell ref="C18:C20"/>
    <mergeCell ref="G18:G20"/>
    <mergeCell ref="G22:G24"/>
    <mergeCell ref="G26:G28"/>
    <mergeCell ref="D26:D28"/>
    <mergeCell ref="E26:E28"/>
    <mergeCell ref="F26:F28"/>
    <mergeCell ref="F22:F24"/>
    <mergeCell ref="E22:E24"/>
    <mergeCell ref="D22:D24"/>
    <mergeCell ref="A22:A24"/>
    <mergeCell ref="A26:A28"/>
    <mergeCell ref="C22:C24"/>
    <mergeCell ref="C26:C28"/>
    <mergeCell ref="A59:A61"/>
    <mergeCell ref="D59:D61"/>
    <mergeCell ref="E59:E61"/>
    <mergeCell ref="G10:G12"/>
    <mergeCell ref="G14:G16"/>
    <mergeCell ref="A17:G17"/>
    <mergeCell ref="A21:G21"/>
    <mergeCell ref="F10:F12"/>
    <mergeCell ref="D10:D12"/>
    <mergeCell ref="E10:E12"/>
    <mergeCell ref="C10:C12"/>
    <mergeCell ref="A10:A12"/>
    <mergeCell ref="A14:A16"/>
    <mergeCell ref="C14:C16"/>
    <mergeCell ref="D14:D16"/>
    <mergeCell ref="E14:E16"/>
    <mergeCell ref="A18:A20"/>
    <mergeCell ref="G77:G79"/>
    <mergeCell ref="A72:G72"/>
    <mergeCell ref="G81:G83"/>
    <mergeCell ref="D81:D83"/>
    <mergeCell ref="E81:E83"/>
    <mergeCell ref="F81:F83"/>
    <mergeCell ref="C81:C83"/>
    <mergeCell ref="A81:A83"/>
    <mergeCell ref="A77:A79"/>
    <mergeCell ref="C77:C79"/>
    <mergeCell ref="D77:D79"/>
    <mergeCell ref="E77:E79"/>
    <mergeCell ref="F77:F79"/>
    <mergeCell ref="B77:B79"/>
    <mergeCell ref="A31:A33"/>
    <mergeCell ref="A35:A37"/>
    <mergeCell ref="A39:A41"/>
    <mergeCell ref="A43:A45"/>
    <mergeCell ref="A47:A49"/>
    <mergeCell ref="D47:D49"/>
    <mergeCell ref="E47:E49"/>
    <mergeCell ref="F47:F49"/>
    <mergeCell ref="E39:E41"/>
    <mergeCell ref="D39:D41"/>
    <mergeCell ref="D43:D45"/>
    <mergeCell ref="E43:E45"/>
    <mergeCell ref="F43:F45"/>
    <mergeCell ref="D31:D33"/>
    <mergeCell ref="E31:E33"/>
    <mergeCell ref="F31:F33"/>
    <mergeCell ref="D35:D37"/>
    <mergeCell ref="E35:E37"/>
    <mergeCell ref="F35:F37"/>
  </mergeCells>
  <phoneticPr fontId="2" type="noConversion"/>
  <pageMargins left="0.2" right="0.17" top="0.17" bottom="0.17" header="0.17" footer="0.17"/>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Показатели</vt:lpstr>
      <vt:lpstr>Мероприятия</vt:lpstr>
      <vt:lpstr>Мероприятия!Область_печати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Евгений</dc:creator>
  <cp:lastModifiedBy>Евгений</cp:lastModifiedBy>
  <cp:lastPrinted>2017-05-15T13:55:08Z</cp:lastPrinted>
  <dcterms:created xsi:type="dcterms:W3CDTF">2014-02-03T06:13:50Z</dcterms:created>
  <dcterms:modified xsi:type="dcterms:W3CDTF">2018-03-15T14:18:40Z</dcterms:modified>
</cp:coreProperties>
</file>