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60" windowHeight="12645" activeTab="0"/>
  </bookViews>
  <sheets>
    <sheet name="Форма1" sheetId="1" r:id="rId1"/>
    <sheet name="Мероприятия" sheetId="2" r:id="rId2"/>
  </sheets>
  <definedNames/>
  <calcPr fullCalcOnLoad="1"/>
</workbook>
</file>

<file path=xl/sharedStrings.xml><?xml version="1.0" encoding="utf-8"?>
<sst xmlns="http://schemas.openxmlformats.org/spreadsheetml/2006/main" count="272" uniqueCount="143">
  <si>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</si>
  <si>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</si>
  <si>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</si>
  <si>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</si>
  <si>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</si>
  <si>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</si>
  <si>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</si>
  <si>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</si>
  <si>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</si>
  <si>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</si>
  <si>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</si>
  <si>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</si>
  <si>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</si>
  <si>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</si>
  <si>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</si>
  <si>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</si>
  <si>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</si>
  <si>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</si>
  <si>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</si>
  <si>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</si>
  <si>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</si>
  <si>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</si>
  <si>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</si>
  <si>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</si>
  <si>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</si>
  <si>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</si>
  <si>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</si>
  <si>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</si>
  <si>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</si>
  <si>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</si>
  <si>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</si>
  <si>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</si>
  <si>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</si>
  <si>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</si>
  <si>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</si>
  <si>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</si>
  <si>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</si>
  <si>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</si>
  <si>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</si>
  <si>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</si>
  <si>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</si>
  <si>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</si>
  <si>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</si>
  <si>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</si>
  <si>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</si>
  <si>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</si>
  <si>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</si>
  <si>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</si>
  <si>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</si>
  <si>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</si>
  <si>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</si>
  <si>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</si>
  <si>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</si>
  <si>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</si>
  <si>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</si>
  <si>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</si>
  <si>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</si>
  <si>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</si>
  <si>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</si>
  <si>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</si>
  <si>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</si>
  <si>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</si>
  <si>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</si>
  <si>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</si>
  <si>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</si>
  <si>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</si>
  <si>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</si>
  <si>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</si>
  <si>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</si>
  <si>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</si>
  <si>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</si>
  <si>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>О1, О2, 06</t>
  </si>
  <si>
    <t>О9,            10</t>
  </si>
  <si>
    <t>Укрепление материально-технической базы учреждений здравоохранения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</si>
  <si>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</si>
  <si>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</si>
  <si>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</si>
  <si>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</si>
  <si>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</si>
  <si>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</si>
  <si>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</si>
  <si>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>19.0.</t>
  </si>
  <si>
    <t>19.1.</t>
  </si>
  <si>
    <t xml:space="preserve">Фактическое значение показателя смертности от болезней системы кровообращения оказалось ниже планового на 3,2% </t>
  </si>
  <si>
    <t>19.2.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</si>
  <si>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</si>
  <si>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19.3.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</si>
  <si>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</si>
  <si>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19.4.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</si>
  <si>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</si>
  <si>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19.5.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</si>
  <si>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</si>
  <si>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>19.6.</t>
  </si>
  <si>
    <t xml:space="preserve">Данные Росстата за 8 месяцев 2018 года. Фактическое значение показателя смертности от болезней системы кровообращения оказалось ниже планового на 16,5% </t>
  </si>
  <si>
    <t>20.0.</t>
  </si>
  <si>
    <t>20.1.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</si>
  <si>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</si>
  <si>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20.2.</t>
  </si>
  <si>
    <t>Фактическое значение показателя смертности от новообразований оказалось ниже планового на 0,8 %</t>
  </si>
  <si>
    <t>20.3.</t>
  </si>
  <si>
    <t>Фактическое значение показателя смертности от новообразований оказалось ниже планового на 1,1 %</t>
  </si>
  <si>
    <t>20.4.</t>
  </si>
  <si>
    <t>20.5.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</si>
  <si>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</si>
  <si>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>20.6.</t>
  </si>
  <si>
    <t xml:space="preserve">Данные Росстата за 8 месяцев 2018 года. Фактическое значение показателя смертности от новообразований оказалось ниже планового на 1,7% </t>
  </si>
  <si>
    <t>21.0.</t>
  </si>
  <si>
    <t>21.1.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</si>
  <si>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</si>
  <si>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21.2.</t>
  </si>
  <si>
    <t>Фактическое значение показателя смертности от туберкулеза оказалось ниже планового на 2,5%</t>
  </si>
  <si>
    <t>21.3.</t>
  </si>
  <si>
    <t>Фактическое значение показателя смертности от туберкулеза оказалось ниже планового на 0,6%</t>
  </si>
  <si>
    <t>21.4.</t>
  </si>
  <si>
    <t>Фактическое значение показателя смертности от туберкулеза оказалось ниже планового на 1,3%</t>
  </si>
  <si>
    <t>21.5.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</si>
  <si>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</si>
  <si>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>21.6.</t>
  </si>
  <si>
    <t xml:space="preserve">Данные Росстата за 8 месяцев 2018 года. Фактическое значение показателя смертности от туберкулёза оказалось ниже планового на 20,8% </t>
  </si>
  <si>
    <t>22.0.</t>
  </si>
  <si>
    <t>22.1.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</si>
  <si>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</si>
  <si>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22.2.</t>
  </si>
  <si>
    <t>22.3.</t>
  </si>
  <si>
    <t>22.4.</t>
  </si>
  <si>
    <t>Фактическое значение показателя смертности от туберкулеза оказалось ниже планового на 4%</t>
  </si>
  <si>
    <t>22.5.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</si>
  <si>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</si>
  <si>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>22.6.</t>
  </si>
  <si>
    <t xml:space="preserve">Данные Росстата за 8 месяцев 2018 года. Фактическое значение показателя смертности от ДТП оказалось ниже планового на 14,2% </t>
  </si>
  <si>
    <t>23.0.</t>
  </si>
  <si>
    <t>23.1.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</si>
  <si>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</si>
  <si>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23.2.</t>
  </si>
  <si>
    <t xml:space="preserve">Фактическое значение показателя младенческой смертности оказалось ниже планового на 0,5% </t>
  </si>
  <si>
    <t>23.3.</t>
  </si>
  <si>
    <t xml:space="preserve">Фактическое значение показателя младенческой смертности оказалось ниже планового на 1,9% </t>
  </si>
  <si>
    <t>23.4.</t>
  </si>
  <si>
    <t xml:space="preserve">Фактическое значение показателя младенческой смертности оказалось ниже планового на 1,5% </t>
  </si>
  <si>
    <t>23.5.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</si>
  <si>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</si>
  <si>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23.6.</t>
  </si>
  <si>
    <t xml:space="preserve">Данные Росстата за 8 месяцев 2018 года. Фактическое значение показателя младенческой смертности  оказалось выше планового на 1,7%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</si>
</sst>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3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/>
    </xf>
    <xf numFmtId="2" fontId="43" fillId="0" borderId="10" xfId="0" applyNumberFormat="1" applyFont="1" applyFill="1" applyBorder="1" applyAlignment="1">
      <alignment vertical="center" wrapText="1"/>
    </xf>
    <xf numFmtId="172" fontId="43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 indent="7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textRotation="90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1.421875" style="11" customWidth="1"/>
    <col min="2" max="2" width="6.140625" style="11" customWidth="1"/>
    <col min="3" max="3" width="16.421875" style="11" customWidth="1"/>
    <col min="4" max="4" width="11.7109375" style="11" customWidth="1"/>
    <col min="5" max="5" width="24.28125" style="11" customWidth="1"/>
    <col min="6" max="8" width="9.140625" style="11" customWidth="1"/>
    <col min="9" max="9" width="11.140625" style="11" customWidth="1"/>
    <col min="10" max="10" width="11.421875" style="11" customWidth="1"/>
    <col min="11" max="11" width="74.8515625" style="11" customWidth="1"/>
    <col min="12" max="16384" width="9.140625" style="11" customWidth="1"/>
  </cols>
  <sheetData>
    <row r="1" spans="6:11" ht="15">
      <c r="F1" s="12"/>
      <c r="K1" s="13" t="s">
        <v>74</v>
      </c>
    </row>
    <row r="2" spans="1:11" ht="15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ht="15">
      <c r="A3" s="40" t="s">
        <v>48</v>
      </c>
      <c r="B3" s="40" t="s">
        <v>4</v>
      </c>
      <c r="C3" s="41" t="s">
        <v>49</v>
      </c>
      <c r="D3" s="40" t="s">
        <v>50</v>
      </c>
      <c r="E3" s="40" t="s">
        <v>75</v>
      </c>
      <c r="F3" s="40" t="s">
        <v>76</v>
      </c>
      <c r="G3" s="40" t="s">
        <v>51</v>
      </c>
      <c r="H3" s="40"/>
      <c r="I3" s="40"/>
      <c r="J3" s="40"/>
      <c r="K3" s="40" t="s">
        <v>16</v>
      </c>
    </row>
    <row r="4" spans="1:11" ht="15">
      <c r="A4" s="40"/>
      <c r="B4" s="40"/>
      <c r="C4" s="46"/>
      <c r="D4" s="40"/>
      <c r="E4" s="40"/>
      <c r="F4" s="40"/>
      <c r="G4" s="14" t="s">
        <v>77</v>
      </c>
      <c r="H4" s="14" t="s">
        <v>78</v>
      </c>
      <c r="I4" s="14" t="s">
        <v>79</v>
      </c>
      <c r="J4" s="14" t="s">
        <v>80</v>
      </c>
      <c r="K4" s="40"/>
    </row>
    <row r="5" spans="1:11" ht="15">
      <c r="A5" s="14">
        <v>2</v>
      </c>
      <c r="B5" s="14">
        <v>1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ht="15">
      <c r="A6" s="41" t="s">
        <v>39</v>
      </c>
      <c r="B6" s="14" t="s">
        <v>81</v>
      </c>
      <c r="C6" s="48" t="s">
        <v>52</v>
      </c>
      <c r="D6" s="41" t="s">
        <v>53</v>
      </c>
      <c r="E6" s="41" t="s">
        <v>54</v>
      </c>
      <c r="F6" s="14">
        <v>2012</v>
      </c>
      <c r="G6" s="33" t="s">
        <v>60</v>
      </c>
      <c r="H6" s="14">
        <v>850</v>
      </c>
      <c r="I6" s="14">
        <v>885.3</v>
      </c>
      <c r="J6" s="14"/>
      <c r="K6" s="14"/>
    </row>
    <row r="7" spans="1:11" ht="22.5">
      <c r="A7" s="47"/>
      <c r="B7" s="14" t="s">
        <v>82</v>
      </c>
      <c r="C7" s="49"/>
      <c r="D7" s="42"/>
      <c r="E7" s="42"/>
      <c r="F7" s="14">
        <v>2013</v>
      </c>
      <c r="G7" s="42"/>
      <c r="H7" s="16">
        <v>880.2</v>
      </c>
      <c r="I7" s="17">
        <v>877</v>
      </c>
      <c r="J7" s="16">
        <f aca="true" t="shared" si="0" ref="J7:J40">(I7-H7)*-1</f>
        <v>3.2000000000000455</v>
      </c>
      <c r="K7" s="16" t="s">
        <v>83</v>
      </c>
    </row>
    <row r="8" spans="1:11" s="20" customFormat="1" ht="22.5">
      <c r="A8" s="47"/>
      <c r="B8" s="18" t="s">
        <v>84</v>
      </c>
      <c r="C8" s="49"/>
      <c r="D8" s="42"/>
      <c r="E8" s="42"/>
      <c r="F8" s="19">
        <v>2014</v>
      </c>
      <c r="G8" s="42"/>
      <c r="H8" s="19">
        <v>878.2</v>
      </c>
      <c r="I8" s="19">
        <v>847.6</v>
      </c>
      <c r="J8" s="19">
        <f t="shared" si="0"/>
        <v>30.600000000000023</v>
      </c>
      <c r="K8" s="19" t="s">
        <v>85</v>
      </c>
    </row>
    <row r="9" spans="1:11" s="20" customFormat="1" ht="22.5">
      <c r="A9" s="47"/>
      <c r="B9" s="19" t="s">
        <v>86</v>
      </c>
      <c r="C9" s="49"/>
      <c r="D9" s="42"/>
      <c r="E9" s="42"/>
      <c r="F9" s="19">
        <v>2015</v>
      </c>
      <c r="G9" s="42"/>
      <c r="H9" s="19">
        <v>876.3</v>
      </c>
      <c r="I9" s="19">
        <v>873.6</v>
      </c>
      <c r="J9" s="19">
        <f t="shared" si="0"/>
        <v>2.699999999999932</v>
      </c>
      <c r="K9" s="19" t="s">
        <v>87</v>
      </c>
    </row>
    <row r="10" spans="1:11" s="20" customFormat="1" ht="22.5">
      <c r="A10" s="47"/>
      <c r="B10" s="19" t="s">
        <v>88</v>
      </c>
      <c r="C10" s="49"/>
      <c r="D10" s="42"/>
      <c r="E10" s="42"/>
      <c r="F10" s="19">
        <v>2016</v>
      </c>
      <c r="G10" s="42"/>
      <c r="H10" s="19">
        <v>874.1</v>
      </c>
      <c r="I10" s="21">
        <v>817.8</v>
      </c>
      <c r="J10" s="19">
        <f t="shared" si="0"/>
        <v>56.30000000000007</v>
      </c>
      <c r="K10" s="19" t="s">
        <v>89</v>
      </c>
    </row>
    <row r="11" spans="1:11" s="20" customFormat="1" ht="22.5">
      <c r="A11" s="47"/>
      <c r="B11" s="19" t="s">
        <v>90</v>
      </c>
      <c r="C11" s="49"/>
      <c r="D11" s="42"/>
      <c r="E11" s="42"/>
      <c r="F11" s="19">
        <v>2017</v>
      </c>
      <c r="G11" s="42"/>
      <c r="H11" s="19">
        <v>870.8</v>
      </c>
      <c r="I11" s="21">
        <v>747.5</v>
      </c>
      <c r="J11" s="21">
        <f t="shared" si="0"/>
        <v>123.29999999999995</v>
      </c>
      <c r="K11" s="21" t="s">
        <v>91</v>
      </c>
    </row>
    <row r="12" spans="1:11" s="20" customFormat="1" ht="22.5">
      <c r="A12" s="47"/>
      <c r="B12" s="19" t="s">
        <v>92</v>
      </c>
      <c r="C12" s="50"/>
      <c r="D12" s="43"/>
      <c r="E12" s="43"/>
      <c r="F12" s="19">
        <v>2018</v>
      </c>
      <c r="G12" s="43"/>
      <c r="H12" s="19">
        <v>866.9</v>
      </c>
      <c r="I12" s="22">
        <v>723.9</v>
      </c>
      <c r="J12" s="21">
        <f t="shared" si="0"/>
        <v>143</v>
      </c>
      <c r="K12" s="19" t="s">
        <v>93</v>
      </c>
    </row>
    <row r="13" spans="1:11" s="20" customFormat="1" ht="15">
      <c r="A13" s="47"/>
      <c r="B13" s="19" t="s">
        <v>94</v>
      </c>
      <c r="C13" s="35" t="s">
        <v>56</v>
      </c>
      <c r="D13" s="33" t="s">
        <v>53</v>
      </c>
      <c r="E13" s="33" t="s">
        <v>54</v>
      </c>
      <c r="F13" s="19">
        <v>2012</v>
      </c>
      <c r="G13" s="33" t="s">
        <v>61</v>
      </c>
      <c r="H13" s="19">
        <v>221</v>
      </c>
      <c r="I13" s="21">
        <v>222.2</v>
      </c>
      <c r="J13" s="21">
        <f t="shared" si="0"/>
        <v>-1.1999999999999886</v>
      </c>
      <c r="K13" s="19"/>
    </row>
    <row r="14" spans="1:11" s="20" customFormat="1" ht="33.75">
      <c r="A14" s="47"/>
      <c r="B14" s="19" t="s">
        <v>95</v>
      </c>
      <c r="C14" s="36"/>
      <c r="D14" s="38"/>
      <c r="E14" s="38"/>
      <c r="F14" s="19">
        <v>2013</v>
      </c>
      <c r="G14" s="38"/>
      <c r="H14" s="19">
        <v>218.1</v>
      </c>
      <c r="I14" s="21">
        <v>228.3</v>
      </c>
      <c r="J14" s="21">
        <f t="shared" si="0"/>
        <v>-10.200000000000017</v>
      </c>
      <c r="K14" s="19" t="s">
        <v>96</v>
      </c>
    </row>
    <row r="15" spans="1:11" s="20" customFormat="1" ht="15">
      <c r="A15" s="47"/>
      <c r="B15" s="19" t="s">
        <v>97</v>
      </c>
      <c r="C15" s="36"/>
      <c r="D15" s="38"/>
      <c r="E15" s="38"/>
      <c r="F15" s="19">
        <v>2014</v>
      </c>
      <c r="G15" s="38"/>
      <c r="H15" s="19">
        <v>225.9</v>
      </c>
      <c r="I15" s="21">
        <v>225.1</v>
      </c>
      <c r="J15" s="21">
        <f t="shared" si="0"/>
        <v>0.8000000000000114</v>
      </c>
      <c r="K15" s="19" t="s">
        <v>98</v>
      </c>
    </row>
    <row r="16" spans="1:11" s="20" customFormat="1" ht="15">
      <c r="A16" s="47"/>
      <c r="B16" s="19" t="s">
        <v>99</v>
      </c>
      <c r="C16" s="36"/>
      <c r="D16" s="38"/>
      <c r="E16" s="38"/>
      <c r="F16" s="19">
        <v>2015</v>
      </c>
      <c r="G16" s="38"/>
      <c r="H16" s="19">
        <v>224.3</v>
      </c>
      <c r="I16" s="21">
        <v>223.2</v>
      </c>
      <c r="J16" s="21">
        <f t="shared" si="0"/>
        <v>1.1000000000000227</v>
      </c>
      <c r="K16" s="19" t="s">
        <v>100</v>
      </c>
    </row>
    <row r="17" spans="1:11" s="20" customFormat="1" ht="15">
      <c r="A17" s="47"/>
      <c r="B17" s="19" t="s">
        <v>101</v>
      </c>
      <c r="C17" s="36"/>
      <c r="D17" s="38"/>
      <c r="E17" s="38"/>
      <c r="F17" s="19">
        <v>2016</v>
      </c>
      <c r="G17" s="38"/>
      <c r="H17" s="19">
        <v>224.3</v>
      </c>
      <c r="I17" s="21">
        <v>224.3</v>
      </c>
      <c r="J17" s="21">
        <f t="shared" si="0"/>
        <v>0</v>
      </c>
      <c r="K17" s="19"/>
    </row>
    <row r="18" spans="1:11" s="20" customFormat="1" ht="22.5">
      <c r="A18" s="47"/>
      <c r="B18" s="19" t="s">
        <v>102</v>
      </c>
      <c r="C18" s="36"/>
      <c r="D18" s="38"/>
      <c r="E18" s="38"/>
      <c r="F18" s="19">
        <v>2017</v>
      </c>
      <c r="G18" s="38"/>
      <c r="H18" s="19">
        <v>222.8</v>
      </c>
      <c r="I18" s="21">
        <v>214.7</v>
      </c>
      <c r="J18" s="21">
        <f t="shared" si="0"/>
        <v>8.100000000000023</v>
      </c>
      <c r="K18" s="19" t="s">
        <v>103</v>
      </c>
    </row>
    <row r="19" spans="1:11" s="20" customFormat="1" ht="22.5">
      <c r="A19" s="47"/>
      <c r="B19" s="19" t="s">
        <v>104</v>
      </c>
      <c r="C19" s="37"/>
      <c r="D19" s="39"/>
      <c r="E19" s="39"/>
      <c r="F19" s="19">
        <v>2018</v>
      </c>
      <c r="G19" s="39"/>
      <c r="H19" s="19">
        <v>222.2</v>
      </c>
      <c r="I19" s="22">
        <v>218.4</v>
      </c>
      <c r="J19" s="21">
        <f t="shared" si="0"/>
        <v>3.799999999999983</v>
      </c>
      <c r="K19" s="19" t="s">
        <v>105</v>
      </c>
    </row>
    <row r="20" spans="1:11" s="20" customFormat="1" ht="15">
      <c r="A20" s="47"/>
      <c r="B20" s="19" t="s">
        <v>106</v>
      </c>
      <c r="C20" s="35" t="s">
        <v>57</v>
      </c>
      <c r="D20" s="33" t="s">
        <v>53</v>
      </c>
      <c r="E20" s="33" t="s">
        <v>54</v>
      </c>
      <c r="F20" s="19">
        <v>2012</v>
      </c>
      <c r="G20" s="33" t="s">
        <v>62</v>
      </c>
      <c r="H20" s="19">
        <v>12</v>
      </c>
      <c r="I20" s="21">
        <v>10.7</v>
      </c>
      <c r="J20" s="21">
        <f t="shared" si="0"/>
        <v>1.3000000000000007</v>
      </c>
      <c r="K20" s="19"/>
    </row>
    <row r="21" spans="1:11" s="20" customFormat="1" ht="45">
      <c r="A21" s="47"/>
      <c r="B21" s="19" t="s">
        <v>107</v>
      </c>
      <c r="C21" s="36"/>
      <c r="D21" s="38"/>
      <c r="E21" s="38"/>
      <c r="F21" s="19">
        <v>2013</v>
      </c>
      <c r="G21" s="38"/>
      <c r="H21" s="19">
        <v>10.6</v>
      </c>
      <c r="I21" s="23">
        <v>12.1</v>
      </c>
      <c r="J21" s="21">
        <f t="shared" si="0"/>
        <v>-1.5</v>
      </c>
      <c r="K21" s="19" t="s">
        <v>108</v>
      </c>
    </row>
    <row r="22" spans="1:11" s="20" customFormat="1" ht="15">
      <c r="A22" s="47"/>
      <c r="B22" s="19" t="s">
        <v>109</v>
      </c>
      <c r="C22" s="36"/>
      <c r="D22" s="38"/>
      <c r="E22" s="38"/>
      <c r="F22" s="19">
        <v>2014</v>
      </c>
      <c r="G22" s="38"/>
      <c r="H22" s="19">
        <v>12.5</v>
      </c>
      <c r="I22" s="21">
        <v>10</v>
      </c>
      <c r="J22" s="21">
        <f t="shared" si="0"/>
        <v>2.5</v>
      </c>
      <c r="K22" s="19" t="s">
        <v>110</v>
      </c>
    </row>
    <row r="23" spans="1:11" s="20" customFormat="1" ht="15">
      <c r="A23" s="47"/>
      <c r="B23" s="19" t="s">
        <v>111</v>
      </c>
      <c r="C23" s="36"/>
      <c r="D23" s="38"/>
      <c r="E23" s="38"/>
      <c r="F23" s="19">
        <v>2015</v>
      </c>
      <c r="G23" s="38"/>
      <c r="H23" s="19">
        <v>12.4</v>
      </c>
      <c r="I23" s="21">
        <v>11.8</v>
      </c>
      <c r="J23" s="21">
        <f t="shared" si="0"/>
        <v>0.5999999999999996</v>
      </c>
      <c r="K23" s="19" t="s">
        <v>112</v>
      </c>
    </row>
    <row r="24" spans="1:11" s="20" customFormat="1" ht="15">
      <c r="A24" s="47"/>
      <c r="B24" s="19" t="s">
        <v>113</v>
      </c>
      <c r="C24" s="36"/>
      <c r="D24" s="38"/>
      <c r="E24" s="38"/>
      <c r="F24" s="19">
        <v>2016</v>
      </c>
      <c r="G24" s="38"/>
      <c r="H24" s="19">
        <v>12.3</v>
      </c>
      <c r="I24" s="21">
        <v>11</v>
      </c>
      <c r="J24" s="21">
        <f t="shared" si="0"/>
        <v>1.3000000000000007</v>
      </c>
      <c r="K24" s="19" t="s">
        <v>114</v>
      </c>
    </row>
    <row r="25" spans="1:11" s="20" customFormat="1" ht="22.5">
      <c r="A25" s="47"/>
      <c r="B25" s="19" t="s">
        <v>115</v>
      </c>
      <c r="C25" s="36"/>
      <c r="D25" s="38"/>
      <c r="E25" s="38"/>
      <c r="F25" s="19">
        <v>2017</v>
      </c>
      <c r="G25" s="38"/>
      <c r="H25" s="19">
        <v>12.1</v>
      </c>
      <c r="I25" s="21">
        <v>11.2</v>
      </c>
      <c r="J25" s="21">
        <f t="shared" si="0"/>
        <v>0.9000000000000004</v>
      </c>
      <c r="K25" s="19" t="s">
        <v>116</v>
      </c>
    </row>
    <row r="26" spans="1:11" s="20" customFormat="1" ht="22.5">
      <c r="A26" s="47"/>
      <c r="B26" s="19" t="s">
        <v>117</v>
      </c>
      <c r="C26" s="37"/>
      <c r="D26" s="39"/>
      <c r="E26" s="39"/>
      <c r="F26" s="19">
        <v>2018</v>
      </c>
      <c r="G26" s="39"/>
      <c r="H26" s="17">
        <v>12</v>
      </c>
      <c r="I26" s="22">
        <v>9.5</v>
      </c>
      <c r="J26" s="21">
        <f t="shared" si="0"/>
        <v>2.5</v>
      </c>
      <c r="K26" s="19" t="s">
        <v>118</v>
      </c>
    </row>
    <row r="27" spans="1:11" s="20" customFormat="1" ht="15">
      <c r="A27" s="47"/>
      <c r="B27" s="19" t="s">
        <v>119</v>
      </c>
      <c r="C27" s="35" t="s">
        <v>58</v>
      </c>
      <c r="D27" s="33" t="s">
        <v>53</v>
      </c>
      <c r="E27" s="33" t="s">
        <v>54</v>
      </c>
      <c r="F27" s="19">
        <v>2012</v>
      </c>
      <c r="G27" s="33" t="s">
        <v>63</v>
      </c>
      <c r="H27" s="19">
        <v>14.5</v>
      </c>
      <c r="I27" s="21">
        <v>14</v>
      </c>
      <c r="J27" s="21">
        <f t="shared" si="0"/>
        <v>0.5</v>
      </c>
      <c r="K27" s="15"/>
    </row>
    <row r="28" spans="1:11" s="20" customFormat="1" ht="15">
      <c r="A28" s="47"/>
      <c r="B28" s="19" t="s">
        <v>120</v>
      </c>
      <c r="C28" s="36"/>
      <c r="D28" s="38"/>
      <c r="E28" s="38"/>
      <c r="F28" s="19">
        <v>2013</v>
      </c>
      <c r="G28" s="38"/>
      <c r="H28" s="19">
        <v>13</v>
      </c>
      <c r="I28" s="23">
        <v>15.9</v>
      </c>
      <c r="J28" s="21">
        <f t="shared" si="0"/>
        <v>-2.9000000000000004</v>
      </c>
      <c r="K28" s="33" t="s">
        <v>121</v>
      </c>
    </row>
    <row r="29" spans="1:11" s="20" customFormat="1" ht="15">
      <c r="A29" s="47"/>
      <c r="B29" s="19" t="s">
        <v>122</v>
      </c>
      <c r="C29" s="36"/>
      <c r="D29" s="38"/>
      <c r="E29" s="38"/>
      <c r="F29" s="19">
        <v>2014</v>
      </c>
      <c r="G29" s="38"/>
      <c r="H29" s="19">
        <v>13</v>
      </c>
      <c r="I29" s="21">
        <v>15.7</v>
      </c>
      <c r="J29" s="21">
        <f t="shared" si="0"/>
        <v>-2.6999999999999993</v>
      </c>
      <c r="K29" s="34"/>
    </row>
    <row r="30" spans="1:11" s="20" customFormat="1" ht="15">
      <c r="A30" s="47"/>
      <c r="B30" s="19" t="s">
        <v>123</v>
      </c>
      <c r="C30" s="36"/>
      <c r="D30" s="38"/>
      <c r="E30" s="38"/>
      <c r="F30" s="19">
        <v>2015</v>
      </c>
      <c r="G30" s="38"/>
      <c r="H30" s="19">
        <v>12.5</v>
      </c>
      <c r="I30" s="21">
        <v>14.4</v>
      </c>
      <c r="J30" s="21">
        <f t="shared" si="0"/>
        <v>-1.9000000000000004</v>
      </c>
      <c r="K30" s="34"/>
    </row>
    <row r="31" spans="1:11" s="20" customFormat="1" ht="15">
      <c r="A31" s="47"/>
      <c r="B31" s="18" t="s">
        <v>124</v>
      </c>
      <c r="C31" s="36"/>
      <c r="D31" s="38"/>
      <c r="E31" s="38"/>
      <c r="F31" s="19">
        <v>2016</v>
      </c>
      <c r="G31" s="38"/>
      <c r="H31" s="19">
        <v>12</v>
      </c>
      <c r="I31" s="21">
        <v>8</v>
      </c>
      <c r="J31" s="21">
        <f t="shared" si="0"/>
        <v>4</v>
      </c>
      <c r="K31" s="19" t="s">
        <v>125</v>
      </c>
    </row>
    <row r="32" spans="1:11" s="20" customFormat="1" ht="22.5">
      <c r="A32" s="47"/>
      <c r="B32" s="19" t="s">
        <v>126</v>
      </c>
      <c r="C32" s="36"/>
      <c r="D32" s="38"/>
      <c r="E32" s="38"/>
      <c r="F32" s="19">
        <v>2017</v>
      </c>
      <c r="G32" s="38"/>
      <c r="H32" s="19">
        <v>11.3</v>
      </c>
      <c r="I32" s="23">
        <v>12.6</v>
      </c>
      <c r="J32" s="21">
        <f t="shared" si="0"/>
        <v>-1.299999999999999</v>
      </c>
      <c r="K32" s="19" t="s">
        <v>127</v>
      </c>
    </row>
    <row r="33" spans="1:11" s="20" customFormat="1" ht="22.5">
      <c r="A33" s="47"/>
      <c r="B33" s="19" t="s">
        <v>128</v>
      </c>
      <c r="C33" s="37"/>
      <c r="D33" s="39"/>
      <c r="E33" s="39"/>
      <c r="F33" s="19">
        <v>2018</v>
      </c>
      <c r="G33" s="39"/>
      <c r="H33" s="19">
        <v>10.6</v>
      </c>
      <c r="I33" s="22">
        <v>9.1</v>
      </c>
      <c r="J33" s="21">
        <f t="shared" si="0"/>
        <v>1.5</v>
      </c>
      <c r="K33" s="19" t="s">
        <v>129</v>
      </c>
    </row>
    <row r="34" spans="1:11" s="20" customFormat="1" ht="15">
      <c r="A34" s="47"/>
      <c r="B34" s="19" t="s">
        <v>130</v>
      </c>
      <c r="C34" s="35" t="s">
        <v>59</v>
      </c>
      <c r="D34" s="33" t="s">
        <v>55</v>
      </c>
      <c r="E34" s="33" t="s">
        <v>54</v>
      </c>
      <c r="F34" s="19">
        <v>2012</v>
      </c>
      <c r="G34" s="33" t="s">
        <v>64</v>
      </c>
      <c r="H34" s="19">
        <v>6.8</v>
      </c>
      <c r="I34" s="21">
        <v>6.9</v>
      </c>
      <c r="J34" s="21">
        <f t="shared" si="0"/>
        <v>-0.10000000000000053</v>
      </c>
      <c r="K34" s="19"/>
    </row>
    <row r="35" spans="1:11" s="20" customFormat="1" ht="33.75">
      <c r="A35" s="47"/>
      <c r="B35" s="19" t="s">
        <v>131</v>
      </c>
      <c r="C35" s="36"/>
      <c r="D35" s="38"/>
      <c r="E35" s="38"/>
      <c r="F35" s="19">
        <v>2013</v>
      </c>
      <c r="G35" s="38"/>
      <c r="H35" s="19">
        <v>6.7</v>
      </c>
      <c r="I35" s="21">
        <v>8.6</v>
      </c>
      <c r="J35" s="21">
        <f t="shared" si="0"/>
        <v>-1.8999999999999995</v>
      </c>
      <c r="K35" s="19" t="s">
        <v>132</v>
      </c>
    </row>
    <row r="36" spans="1:11" s="20" customFormat="1" ht="15">
      <c r="A36" s="47"/>
      <c r="B36" s="19" t="s">
        <v>133</v>
      </c>
      <c r="C36" s="36"/>
      <c r="D36" s="38"/>
      <c r="E36" s="38"/>
      <c r="F36" s="19">
        <v>2014</v>
      </c>
      <c r="G36" s="38"/>
      <c r="H36" s="19">
        <v>8.5</v>
      </c>
      <c r="I36" s="21">
        <v>8</v>
      </c>
      <c r="J36" s="21">
        <f t="shared" si="0"/>
        <v>0.5</v>
      </c>
      <c r="K36" s="19" t="s">
        <v>134</v>
      </c>
    </row>
    <row r="37" spans="1:11" s="20" customFormat="1" ht="15">
      <c r="A37" s="47"/>
      <c r="B37" s="19" t="s">
        <v>135</v>
      </c>
      <c r="C37" s="36"/>
      <c r="D37" s="38"/>
      <c r="E37" s="38"/>
      <c r="F37" s="19">
        <v>2015</v>
      </c>
      <c r="G37" s="38"/>
      <c r="H37" s="19">
        <v>8.4</v>
      </c>
      <c r="I37" s="21">
        <v>6.5</v>
      </c>
      <c r="J37" s="21">
        <f t="shared" si="0"/>
        <v>1.9000000000000004</v>
      </c>
      <c r="K37" s="19" t="s">
        <v>136</v>
      </c>
    </row>
    <row r="38" spans="1:11" s="20" customFormat="1" ht="15">
      <c r="A38" s="47"/>
      <c r="B38" s="19" t="s">
        <v>137</v>
      </c>
      <c r="C38" s="36"/>
      <c r="D38" s="38"/>
      <c r="E38" s="38"/>
      <c r="F38" s="19">
        <v>2016</v>
      </c>
      <c r="G38" s="38"/>
      <c r="H38" s="19">
        <v>8.3</v>
      </c>
      <c r="I38" s="21">
        <v>6.8</v>
      </c>
      <c r="J38" s="21">
        <f t="shared" si="0"/>
        <v>1.5000000000000009</v>
      </c>
      <c r="K38" s="19" t="s">
        <v>138</v>
      </c>
    </row>
    <row r="39" spans="1:11" s="20" customFormat="1" ht="22.5">
      <c r="A39" s="47"/>
      <c r="B39" s="19" t="s">
        <v>139</v>
      </c>
      <c r="C39" s="36"/>
      <c r="D39" s="38"/>
      <c r="E39" s="38"/>
      <c r="F39" s="19">
        <v>2017</v>
      </c>
      <c r="G39" s="38"/>
      <c r="H39" s="19">
        <v>6.5</v>
      </c>
      <c r="I39" s="21">
        <v>5.1</v>
      </c>
      <c r="J39" s="21">
        <f t="shared" si="0"/>
        <v>1.4000000000000004</v>
      </c>
      <c r="K39" s="19" t="s">
        <v>140</v>
      </c>
    </row>
    <row r="40" spans="1:11" s="20" customFormat="1" ht="22.5">
      <c r="A40" s="46"/>
      <c r="B40" s="19" t="s">
        <v>141</v>
      </c>
      <c r="C40" s="37"/>
      <c r="D40" s="39"/>
      <c r="E40" s="39"/>
      <c r="F40" s="19">
        <v>2018</v>
      </c>
      <c r="G40" s="39"/>
      <c r="H40" s="19">
        <v>5.8</v>
      </c>
      <c r="I40" s="22">
        <v>5.9</v>
      </c>
      <c r="J40" s="19">
        <f t="shared" si="0"/>
        <v>-0.10000000000000053</v>
      </c>
      <c r="K40" s="19" t="s">
        <v>142</v>
      </c>
    </row>
    <row r="41" spans="1:11" s="20" customFormat="1" ht="15">
      <c r="A41" s="24"/>
      <c r="B41" s="25"/>
      <c r="C41" s="24"/>
      <c r="D41" s="24"/>
      <c r="E41" s="24"/>
      <c r="F41" s="25"/>
      <c r="G41" s="24"/>
      <c r="H41" s="25"/>
      <c r="I41" s="25"/>
      <c r="J41" s="26"/>
      <c r="K41" s="25"/>
    </row>
    <row r="42" spans="5:11" s="27" customFormat="1" ht="15">
      <c r="E42" s="28"/>
      <c r="F42" s="28"/>
      <c r="G42" s="20"/>
      <c r="H42" s="28"/>
      <c r="I42" s="28"/>
      <c r="J42" s="28"/>
      <c r="K42" s="29"/>
    </row>
    <row r="43" spans="1:10" s="20" customFormat="1" ht="15">
      <c r="A43" s="27"/>
      <c r="B43" s="30"/>
      <c r="E43" s="31"/>
      <c r="F43" s="31"/>
      <c r="H43" s="30"/>
      <c r="I43" s="30"/>
      <c r="J43" s="32"/>
    </row>
    <row r="44" spans="1:11" s="20" customFormat="1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s="20" customFormat="1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="20" customFormat="1" ht="15"/>
  </sheetData>
  <sheetProtection/>
  <mergeCells count="31">
    <mergeCell ref="A2:K2"/>
    <mergeCell ref="A3:A4"/>
    <mergeCell ref="B3:B4"/>
    <mergeCell ref="C3:C4"/>
    <mergeCell ref="D3:D4"/>
    <mergeCell ref="A6:A40"/>
    <mergeCell ref="C6:C12"/>
    <mergeCell ref="F3:F4"/>
    <mergeCell ref="D13:D19"/>
    <mergeCell ref="E20:E26"/>
    <mergeCell ref="E3:E4"/>
    <mergeCell ref="K3:K4"/>
    <mergeCell ref="G13:G19"/>
    <mergeCell ref="G3:J3"/>
    <mergeCell ref="E27:E33"/>
    <mergeCell ref="G27:G33"/>
    <mergeCell ref="G20:G26"/>
    <mergeCell ref="C13:C19"/>
    <mergeCell ref="D27:D33"/>
    <mergeCell ref="E13:E19"/>
    <mergeCell ref="D6:D12"/>
    <mergeCell ref="E6:E12"/>
    <mergeCell ref="G6:G12"/>
    <mergeCell ref="K28:K30"/>
    <mergeCell ref="C34:C40"/>
    <mergeCell ref="D34:D40"/>
    <mergeCell ref="E34:E40"/>
    <mergeCell ref="G34:G40"/>
    <mergeCell ref="D20:D26"/>
    <mergeCell ref="C27:C33"/>
    <mergeCell ref="C20:C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G9" sqref="G9:G11"/>
    </sheetView>
  </sheetViews>
  <sheetFormatPr defaultColWidth="9.140625" defaultRowHeight="15"/>
  <cols>
    <col min="1" max="1" width="4.421875" style="1" customWidth="1"/>
    <col min="2" max="2" width="21.7109375" style="1" customWidth="1"/>
    <col min="3" max="3" width="23.57421875" style="1" customWidth="1"/>
    <col min="4" max="5" width="5.7109375" style="1" customWidth="1"/>
    <col min="6" max="6" width="12.57421875" style="1" customWidth="1"/>
    <col min="7" max="7" width="10.7109375" style="1" customWidth="1"/>
    <col min="8" max="8" width="15.421875" style="1" customWidth="1"/>
    <col min="9" max="10" width="7.28125" style="1" customWidth="1"/>
    <col min="11" max="11" width="11.421875" style="1" customWidth="1"/>
    <col min="12" max="12" width="11.7109375" style="1" customWidth="1"/>
    <col min="13" max="13" width="7.7109375" style="1" bestFit="1" customWidth="1"/>
    <col min="14" max="16384" width="9.140625" style="1" customWidth="1"/>
  </cols>
  <sheetData>
    <row r="1" spans="1:14" ht="12.75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42.75" customHeight="1">
      <c r="A3" s="67" t="s">
        <v>4</v>
      </c>
      <c r="B3" s="67" t="s">
        <v>5</v>
      </c>
      <c r="C3" s="67" t="s">
        <v>41</v>
      </c>
      <c r="D3" s="67" t="s">
        <v>6</v>
      </c>
      <c r="E3" s="67"/>
      <c r="F3" s="67" t="s">
        <v>7</v>
      </c>
      <c r="G3" s="67" t="s">
        <v>8</v>
      </c>
      <c r="H3" s="67" t="s">
        <v>9</v>
      </c>
      <c r="I3" s="67" t="s">
        <v>10</v>
      </c>
      <c r="J3" s="67"/>
      <c r="K3" s="67"/>
      <c r="L3" s="67"/>
      <c r="M3" s="67"/>
      <c r="N3" s="66" t="s">
        <v>16</v>
      </c>
    </row>
    <row r="4" spans="1:14" ht="63.75" customHeight="1">
      <c r="A4" s="67"/>
      <c r="B4" s="67"/>
      <c r="C4" s="67"/>
      <c r="D4" s="66" t="s">
        <v>0</v>
      </c>
      <c r="E4" s="66" t="s">
        <v>1</v>
      </c>
      <c r="F4" s="67"/>
      <c r="G4" s="67"/>
      <c r="H4" s="67"/>
      <c r="I4" s="67" t="s">
        <v>11</v>
      </c>
      <c r="J4" s="67"/>
      <c r="K4" s="67" t="s">
        <v>14</v>
      </c>
      <c r="L4" s="67"/>
      <c r="M4" s="66" t="s">
        <v>15</v>
      </c>
      <c r="N4" s="66"/>
    </row>
    <row r="5" spans="1:14" ht="34.5" customHeight="1">
      <c r="A5" s="67"/>
      <c r="B5" s="67"/>
      <c r="C5" s="67"/>
      <c r="D5" s="66"/>
      <c r="E5" s="66"/>
      <c r="F5" s="67"/>
      <c r="G5" s="67"/>
      <c r="H5" s="67"/>
      <c r="I5" s="2" t="s">
        <v>12</v>
      </c>
      <c r="J5" s="2" t="s">
        <v>13</v>
      </c>
      <c r="K5" s="2" t="s">
        <v>0</v>
      </c>
      <c r="L5" s="2" t="s">
        <v>1</v>
      </c>
      <c r="M5" s="66"/>
      <c r="N5" s="66"/>
    </row>
    <row r="6" spans="1:14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27" customHeight="1">
      <c r="A7" s="64" t="s">
        <v>39</v>
      </c>
      <c r="B7" s="64"/>
      <c r="C7" s="64"/>
      <c r="D7" s="64"/>
      <c r="E7" s="64"/>
      <c r="F7" s="64"/>
      <c r="G7" s="64"/>
      <c r="H7" s="3" t="s">
        <v>17</v>
      </c>
      <c r="I7" s="4"/>
      <c r="J7" s="4"/>
      <c r="K7" s="6">
        <f>K8+K21+K34+K47+K57</f>
        <v>282553.45</v>
      </c>
      <c r="L7" s="6">
        <f>L8+L21+L34+L47+L57</f>
        <v>143372.1</v>
      </c>
      <c r="M7" s="7">
        <f>L7*100/K7</f>
        <v>50.741585353142916</v>
      </c>
      <c r="N7" s="4"/>
    </row>
    <row r="8" spans="1:14" ht="25.5">
      <c r="A8" s="64" t="s">
        <v>31</v>
      </c>
      <c r="B8" s="64"/>
      <c r="C8" s="64"/>
      <c r="D8" s="64"/>
      <c r="E8" s="64"/>
      <c r="F8" s="64"/>
      <c r="G8" s="64"/>
      <c r="H8" s="3" t="s">
        <v>18</v>
      </c>
      <c r="I8" s="4"/>
      <c r="J8" s="4"/>
      <c r="K8" s="6">
        <f>K9+K11+K12+K14+K15+K17+K18+K20</f>
        <v>58203.05</v>
      </c>
      <c r="L8" s="6">
        <f>L9+L11+L12+L14+L15+L17+L18+L20</f>
        <v>42946.75</v>
      </c>
      <c r="M8" s="7">
        <f>L8*100/K8</f>
        <v>73.78779978025206</v>
      </c>
      <c r="N8" s="4"/>
    </row>
    <row r="9" spans="1:14" ht="25.5">
      <c r="A9" s="54">
        <v>1</v>
      </c>
      <c r="B9" s="57" t="s">
        <v>40</v>
      </c>
      <c r="C9" s="54" t="s">
        <v>19</v>
      </c>
      <c r="D9" s="51">
        <v>43465</v>
      </c>
      <c r="E9" s="60" t="s">
        <v>65</v>
      </c>
      <c r="F9" s="54"/>
      <c r="G9" s="61">
        <v>43373</v>
      </c>
      <c r="H9" s="4" t="s">
        <v>35</v>
      </c>
      <c r="I9" s="4" t="s">
        <v>42</v>
      </c>
      <c r="J9" s="4" t="s">
        <v>43</v>
      </c>
      <c r="K9" s="6">
        <v>3500</v>
      </c>
      <c r="L9" s="6">
        <v>1350</v>
      </c>
      <c r="M9" s="7">
        <f>L9*100/K9</f>
        <v>38.57142857142857</v>
      </c>
      <c r="N9" s="4"/>
    </row>
    <row r="10" spans="1:14" ht="38.25">
      <c r="A10" s="55"/>
      <c r="B10" s="58"/>
      <c r="C10" s="55"/>
      <c r="D10" s="52"/>
      <c r="E10" s="52"/>
      <c r="F10" s="55"/>
      <c r="G10" s="62"/>
      <c r="H10" s="8" t="s">
        <v>36</v>
      </c>
      <c r="I10" s="4"/>
      <c r="J10" s="4"/>
      <c r="K10" s="6"/>
      <c r="L10" s="6"/>
      <c r="M10" s="7"/>
      <c r="N10" s="4"/>
    </row>
    <row r="11" spans="1:14" ht="25.5">
      <c r="A11" s="56"/>
      <c r="B11" s="58"/>
      <c r="C11" s="56"/>
      <c r="D11" s="53"/>
      <c r="E11" s="53"/>
      <c r="F11" s="56"/>
      <c r="G11" s="63"/>
      <c r="H11" s="4" t="s">
        <v>37</v>
      </c>
      <c r="I11" s="4"/>
      <c r="J11" s="4"/>
      <c r="K11" s="6"/>
      <c r="L11" s="6"/>
      <c r="M11" s="7"/>
      <c r="N11" s="4"/>
    </row>
    <row r="12" spans="1:14" ht="25.5">
      <c r="A12" s="54">
        <v>2</v>
      </c>
      <c r="B12" s="58"/>
      <c r="C12" s="54" t="s">
        <v>20</v>
      </c>
      <c r="D12" s="51">
        <v>43465</v>
      </c>
      <c r="E12" s="60" t="s">
        <v>65</v>
      </c>
      <c r="F12" s="54"/>
      <c r="G12" s="61">
        <v>43373</v>
      </c>
      <c r="H12" s="4" t="s">
        <v>35</v>
      </c>
      <c r="I12" s="4" t="s">
        <v>42</v>
      </c>
      <c r="J12" s="4" t="s">
        <v>44</v>
      </c>
      <c r="K12" s="6">
        <v>37378</v>
      </c>
      <c r="L12" s="6">
        <v>33268</v>
      </c>
      <c r="M12" s="7">
        <f>L12*100/K12</f>
        <v>89.00422708545133</v>
      </c>
      <c r="N12" s="4"/>
    </row>
    <row r="13" spans="1:14" ht="38.25">
      <c r="A13" s="55"/>
      <c r="B13" s="58"/>
      <c r="C13" s="55"/>
      <c r="D13" s="52"/>
      <c r="E13" s="52"/>
      <c r="F13" s="55"/>
      <c r="G13" s="62"/>
      <c r="H13" s="8" t="s">
        <v>36</v>
      </c>
      <c r="I13" s="4" t="s">
        <v>42</v>
      </c>
      <c r="J13" s="4" t="s">
        <v>44</v>
      </c>
      <c r="K13" s="6">
        <v>5758.3</v>
      </c>
      <c r="L13" s="6">
        <v>5174.72</v>
      </c>
      <c r="M13" s="7">
        <f>L13*100/K13</f>
        <v>89.86541166663773</v>
      </c>
      <c r="N13" s="4"/>
    </row>
    <row r="14" spans="1:14" ht="25.5">
      <c r="A14" s="56"/>
      <c r="B14" s="58"/>
      <c r="C14" s="56"/>
      <c r="D14" s="53"/>
      <c r="E14" s="53"/>
      <c r="F14" s="56"/>
      <c r="G14" s="63"/>
      <c r="H14" s="4" t="s">
        <v>37</v>
      </c>
      <c r="I14" s="4"/>
      <c r="J14" s="4"/>
      <c r="K14" s="6"/>
      <c r="L14" s="6"/>
      <c r="M14" s="7"/>
      <c r="N14" s="4"/>
    </row>
    <row r="15" spans="1:14" ht="45.75" customHeight="1">
      <c r="A15" s="54">
        <v>3</v>
      </c>
      <c r="B15" s="58"/>
      <c r="C15" s="54" t="s">
        <v>45</v>
      </c>
      <c r="D15" s="51">
        <v>43465</v>
      </c>
      <c r="E15" s="60" t="s">
        <v>65</v>
      </c>
      <c r="F15" s="54"/>
      <c r="G15" s="61">
        <v>43373</v>
      </c>
      <c r="H15" s="4" t="s">
        <v>35</v>
      </c>
      <c r="I15" s="4" t="s">
        <v>66</v>
      </c>
      <c r="J15" s="4" t="s">
        <v>67</v>
      </c>
      <c r="K15" s="6">
        <v>1351.3</v>
      </c>
      <c r="L15" s="6">
        <v>924.94</v>
      </c>
      <c r="M15" s="7">
        <f>L15*100/K15</f>
        <v>68.44816103011915</v>
      </c>
      <c r="N15" s="4"/>
    </row>
    <row r="16" spans="1:14" ht="38.25">
      <c r="A16" s="55"/>
      <c r="B16" s="58"/>
      <c r="C16" s="55"/>
      <c r="D16" s="52"/>
      <c r="E16" s="52"/>
      <c r="F16" s="55"/>
      <c r="G16" s="62"/>
      <c r="H16" s="8" t="s">
        <v>36</v>
      </c>
      <c r="I16" s="4"/>
      <c r="J16" s="4"/>
      <c r="K16" s="6"/>
      <c r="L16" s="6"/>
      <c r="M16" s="7"/>
      <c r="N16" s="4"/>
    </row>
    <row r="17" spans="1:14" ht="25.5">
      <c r="A17" s="56"/>
      <c r="B17" s="58"/>
      <c r="C17" s="56"/>
      <c r="D17" s="53"/>
      <c r="E17" s="53"/>
      <c r="F17" s="56"/>
      <c r="G17" s="63"/>
      <c r="H17" s="4" t="s">
        <v>37</v>
      </c>
      <c r="I17" s="4"/>
      <c r="J17" s="4"/>
      <c r="K17" s="6"/>
      <c r="L17" s="6"/>
      <c r="M17" s="7"/>
      <c r="N17" s="4"/>
    </row>
    <row r="18" spans="1:14" ht="25.5">
      <c r="A18" s="54">
        <v>4</v>
      </c>
      <c r="B18" s="58"/>
      <c r="C18" s="54" t="s">
        <v>21</v>
      </c>
      <c r="D18" s="51">
        <v>43465</v>
      </c>
      <c r="E18" s="60" t="s">
        <v>65</v>
      </c>
      <c r="F18" s="54"/>
      <c r="G18" s="61">
        <v>43373</v>
      </c>
      <c r="H18" s="4" t="s">
        <v>35</v>
      </c>
      <c r="I18" s="4" t="s">
        <v>72</v>
      </c>
      <c r="J18" s="4" t="s">
        <v>71</v>
      </c>
      <c r="K18" s="10">
        <v>15973.75</v>
      </c>
      <c r="L18" s="10">
        <v>7403.81</v>
      </c>
      <c r="M18" s="7">
        <f>L18*100/K18</f>
        <v>46.34985523123875</v>
      </c>
      <c r="N18" s="4"/>
    </row>
    <row r="19" spans="1:14" ht="38.25">
      <c r="A19" s="55"/>
      <c r="B19" s="58"/>
      <c r="C19" s="55"/>
      <c r="D19" s="52"/>
      <c r="E19" s="52"/>
      <c r="F19" s="55"/>
      <c r="G19" s="62"/>
      <c r="H19" s="8" t="s">
        <v>36</v>
      </c>
      <c r="I19" s="9">
        <v>10</v>
      </c>
      <c r="J19" s="9" t="s">
        <v>68</v>
      </c>
      <c r="K19" s="10">
        <v>832.5</v>
      </c>
      <c r="L19" s="10">
        <v>0</v>
      </c>
      <c r="M19" s="7">
        <f>L19*100/K19</f>
        <v>0</v>
      </c>
      <c r="N19" s="4"/>
    </row>
    <row r="20" spans="1:14" ht="25.5">
      <c r="A20" s="56"/>
      <c r="B20" s="59"/>
      <c r="C20" s="56"/>
      <c r="D20" s="53"/>
      <c r="E20" s="53"/>
      <c r="F20" s="56"/>
      <c r="G20" s="63"/>
      <c r="H20" s="4" t="s">
        <v>37</v>
      </c>
      <c r="I20" s="4"/>
      <c r="J20" s="4"/>
      <c r="K20" s="6"/>
      <c r="L20" s="6"/>
      <c r="M20" s="7"/>
      <c r="N20" s="4"/>
    </row>
    <row r="21" spans="1:14" ht="25.5">
      <c r="A21" s="65" t="s">
        <v>32</v>
      </c>
      <c r="B21" s="65"/>
      <c r="C21" s="65"/>
      <c r="D21" s="65"/>
      <c r="E21" s="65"/>
      <c r="F21" s="65"/>
      <c r="G21" s="65"/>
      <c r="H21" s="3" t="s">
        <v>18</v>
      </c>
      <c r="I21" s="4"/>
      <c r="J21" s="4"/>
      <c r="K21" s="6">
        <f>K22+K24+K25+K27+K28+K30+K31+K33</f>
        <v>20541.35</v>
      </c>
      <c r="L21" s="6">
        <f>L22+L24+L25+L27+L28+L30+L31+L33</f>
        <v>8210.44</v>
      </c>
      <c r="M21" s="7">
        <f>L21*100/K21</f>
        <v>39.9703038018436</v>
      </c>
      <c r="N21" s="4"/>
    </row>
    <row r="22" spans="1:14" ht="25.5">
      <c r="A22" s="54">
        <v>1</v>
      </c>
      <c r="B22" s="57" t="s">
        <v>40</v>
      </c>
      <c r="C22" s="54" t="s">
        <v>21</v>
      </c>
      <c r="D22" s="51">
        <v>43465</v>
      </c>
      <c r="E22" s="60" t="s">
        <v>65</v>
      </c>
      <c r="F22" s="54"/>
      <c r="G22" s="61">
        <v>43373</v>
      </c>
      <c r="H22" s="4" t="s">
        <v>35</v>
      </c>
      <c r="I22" s="4" t="s">
        <v>72</v>
      </c>
      <c r="J22" s="4" t="s">
        <v>71</v>
      </c>
      <c r="K22" s="6">
        <v>15973.75</v>
      </c>
      <c r="L22" s="6">
        <v>5881</v>
      </c>
      <c r="M22" s="7">
        <f>L22*100/K22</f>
        <v>36.816652320212846</v>
      </c>
      <c r="N22" s="4"/>
    </row>
    <row r="23" spans="1:14" ht="38.25">
      <c r="A23" s="55"/>
      <c r="B23" s="58"/>
      <c r="C23" s="55"/>
      <c r="D23" s="52"/>
      <c r="E23" s="52"/>
      <c r="F23" s="55"/>
      <c r="G23" s="62"/>
      <c r="H23" s="8" t="s">
        <v>36</v>
      </c>
      <c r="I23" s="9">
        <v>10</v>
      </c>
      <c r="J23" s="9" t="s">
        <v>68</v>
      </c>
      <c r="K23" s="6">
        <v>832.5</v>
      </c>
      <c r="L23" s="6">
        <v>0</v>
      </c>
      <c r="M23" s="7">
        <f>L23*100/K23</f>
        <v>0</v>
      </c>
      <c r="N23" s="4"/>
    </row>
    <row r="24" spans="1:14" ht="25.5">
      <c r="A24" s="56"/>
      <c r="B24" s="58"/>
      <c r="C24" s="56"/>
      <c r="D24" s="53"/>
      <c r="E24" s="53"/>
      <c r="F24" s="56"/>
      <c r="G24" s="63"/>
      <c r="H24" s="4" t="s">
        <v>37</v>
      </c>
      <c r="I24" s="4"/>
      <c r="J24" s="4"/>
      <c r="K24" s="6"/>
      <c r="L24" s="6"/>
      <c r="M24" s="7"/>
      <c r="N24" s="4"/>
    </row>
    <row r="25" spans="1:14" ht="25.5">
      <c r="A25" s="54">
        <v>2</v>
      </c>
      <c r="B25" s="58"/>
      <c r="C25" s="54" t="s">
        <v>22</v>
      </c>
      <c r="D25" s="51">
        <v>43465</v>
      </c>
      <c r="E25" s="60" t="s">
        <v>65</v>
      </c>
      <c r="F25" s="54"/>
      <c r="G25" s="61">
        <v>43373</v>
      </c>
      <c r="H25" s="4" t="s">
        <v>35</v>
      </c>
      <c r="I25" s="4"/>
      <c r="J25" s="4"/>
      <c r="K25" s="6"/>
      <c r="L25" s="6"/>
      <c r="M25" s="7"/>
      <c r="N25" s="4"/>
    </row>
    <row r="26" spans="1:14" ht="38.25">
      <c r="A26" s="55"/>
      <c r="B26" s="58"/>
      <c r="C26" s="55"/>
      <c r="D26" s="52"/>
      <c r="E26" s="52"/>
      <c r="F26" s="55"/>
      <c r="G26" s="62"/>
      <c r="H26" s="8" t="s">
        <v>36</v>
      </c>
      <c r="I26" s="4"/>
      <c r="J26" s="4"/>
      <c r="K26" s="6"/>
      <c r="L26" s="6"/>
      <c r="M26" s="7"/>
      <c r="N26" s="4"/>
    </row>
    <row r="27" spans="1:14" ht="25.5">
      <c r="A27" s="56"/>
      <c r="B27" s="58"/>
      <c r="C27" s="56"/>
      <c r="D27" s="53"/>
      <c r="E27" s="53"/>
      <c r="F27" s="56"/>
      <c r="G27" s="63"/>
      <c r="H27" s="4" t="s">
        <v>37</v>
      </c>
      <c r="I27" s="4"/>
      <c r="J27" s="4"/>
      <c r="K27" s="6"/>
      <c r="L27" s="6"/>
      <c r="M27" s="7"/>
      <c r="N27" s="4"/>
    </row>
    <row r="28" spans="1:14" ht="25.5">
      <c r="A28" s="54">
        <v>3</v>
      </c>
      <c r="B28" s="58"/>
      <c r="C28" s="54" t="s">
        <v>23</v>
      </c>
      <c r="D28" s="51">
        <v>43465</v>
      </c>
      <c r="E28" s="60" t="s">
        <v>65</v>
      </c>
      <c r="F28" s="54"/>
      <c r="G28" s="61">
        <v>43373</v>
      </c>
      <c r="H28" s="4" t="s">
        <v>35</v>
      </c>
      <c r="I28" s="4" t="s">
        <v>42</v>
      </c>
      <c r="J28" s="4" t="s">
        <v>42</v>
      </c>
      <c r="K28" s="6">
        <v>3216.3</v>
      </c>
      <c r="L28" s="6">
        <v>1404.5</v>
      </c>
      <c r="M28" s="7">
        <f>L28*100/K28</f>
        <v>43.66819015639088</v>
      </c>
      <c r="N28" s="4"/>
    </row>
    <row r="29" spans="1:14" ht="38.25">
      <c r="A29" s="55"/>
      <c r="B29" s="58"/>
      <c r="C29" s="55"/>
      <c r="D29" s="52"/>
      <c r="E29" s="52"/>
      <c r="F29" s="55"/>
      <c r="G29" s="62"/>
      <c r="H29" s="8" t="s">
        <v>36</v>
      </c>
      <c r="I29" s="4"/>
      <c r="J29" s="4"/>
      <c r="K29" s="6"/>
      <c r="L29" s="6"/>
      <c r="M29" s="7"/>
      <c r="N29" s="4"/>
    </row>
    <row r="30" spans="1:14" ht="25.5">
      <c r="A30" s="56"/>
      <c r="B30" s="58"/>
      <c r="C30" s="56"/>
      <c r="D30" s="53"/>
      <c r="E30" s="53"/>
      <c r="F30" s="56"/>
      <c r="G30" s="63"/>
      <c r="H30" s="4" t="s">
        <v>37</v>
      </c>
      <c r="I30" s="4"/>
      <c r="J30" s="4"/>
      <c r="K30" s="6"/>
      <c r="L30" s="6"/>
      <c r="M30" s="7"/>
      <c r="N30" s="4"/>
    </row>
    <row r="31" spans="1:14" ht="25.5" customHeight="1">
      <c r="A31" s="54">
        <v>4</v>
      </c>
      <c r="B31" s="58"/>
      <c r="C31" s="54" t="s">
        <v>45</v>
      </c>
      <c r="D31" s="51">
        <v>43465</v>
      </c>
      <c r="E31" s="60" t="s">
        <v>65</v>
      </c>
      <c r="F31" s="54"/>
      <c r="G31" s="61">
        <v>43373</v>
      </c>
      <c r="H31" s="4" t="s">
        <v>35</v>
      </c>
      <c r="I31" s="4" t="s">
        <v>66</v>
      </c>
      <c r="J31" s="4" t="s">
        <v>69</v>
      </c>
      <c r="K31" s="6">
        <v>1351.3</v>
      </c>
      <c r="L31" s="6">
        <v>924.94</v>
      </c>
      <c r="M31" s="7">
        <f>L31*100/K31</f>
        <v>68.44816103011915</v>
      </c>
      <c r="N31" s="4"/>
    </row>
    <row r="32" spans="1:14" ht="38.25">
      <c r="A32" s="55"/>
      <c r="B32" s="58"/>
      <c r="C32" s="55"/>
      <c r="D32" s="52"/>
      <c r="E32" s="52"/>
      <c r="F32" s="55"/>
      <c r="G32" s="62"/>
      <c r="H32" s="8" t="s">
        <v>36</v>
      </c>
      <c r="I32" s="4"/>
      <c r="J32" s="4"/>
      <c r="K32" s="6"/>
      <c r="L32" s="6"/>
      <c r="M32" s="7"/>
      <c r="N32" s="4"/>
    </row>
    <row r="33" spans="1:14" ht="25.5">
      <c r="A33" s="56"/>
      <c r="B33" s="59"/>
      <c r="C33" s="56"/>
      <c r="D33" s="53"/>
      <c r="E33" s="53"/>
      <c r="F33" s="56"/>
      <c r="G33" s="63"/>
      <c r="H33" s="4" t="s">
        <v>37</v>
      </c>
      <c r="I33" s="4"/>
      <c r="J33" s="4"/>
      <c r="K33" s="6"/>
      <c r="L33" s="6"/>
      <c r="M33" s="7"/>
      <c r="N33" s="4"/>
    </row>
    <row r="34" spans="1:14" ht="25.5">
      <c r="A34" s="65" t="s">
        <v>33</v>
      </c>
      <c r="B34" s="65"/>
      <c r="C34" s="65"/>
      <c r="D34" s="65"/>
      <c r="E34" s="65"/>
      <c r="F34" s="65"/>
      <c r="G34" s="65"/>
      <c r="H34" s="3" t="s">
        <v>18</v>
      </c>
      <c r="I34" s="4"/>
      <c r="J34" s="4"/>
      <c r="K34" s="6">
        <f>K35+K37+K38+K40+K41+K43+K44+K46</f>
        <v>15032.149999999998</v>
      </c>
      <c r="L34" s="6">
        <f>L35+L37+L38+L40+L41+L43+L44+L46</f>
        <v>9747.24</v>
      </c>
      <c r="M34" s="7">
        <f>L34*100/K34</f>
        <v>64.84262064974074</v>
      </c>
      <c r="N34" s="4"/>
    </row>
    <row r="35" spans="1:14" ht="25.5">
      <c r="A35" s="54">
        <v>1</v>
      </c>
      <c r="B35" s="57" t="s">
        <v>40</v>
      </c>
      <c r="C35" s="54" t="s">
        <v>24</v>
      </c>
      <c r="D35" s="51">
        <v>43465</v>
      </c>
      <c r="E35" s="60" t="s">
        <v>65</v>
      </c>
      <c r="F35" s="54"/>
      <c r="G35" s="61">
        <v>43373</v>
      </c>
      <c r="H35" s="4" t="s">
        <v>35</v>
      </c>
      <c r="I35" s="4" t="s">
        <v>42</v>
      </c>
      <c r="J35" s="4" t="s">
        <v>42</v>
      </c>
      <c r="K35" s="6">
        <v>3216.3</v>
      </c>
      <c r="L35" s="6">
        <v>1404.5</v>
      </c>
      <c r="M35" s="7">
        <f>L35*100/K35</f>
        <v>43.66819015639088</v>
      </c>
      <c r="N35" s="4"/>
    </row>
    <row r="36" spans="1:14" ht="38.25">
      <c r="A36" s="55"/>
      <c r="B36" s="58"/>
      <c r="C36" s="55"/>
      <c r="D36" s="52"/>
      <c r="E36" s="52"/>
      <c r="F36" s="55"/>
      <c r="G36" s="62"/>
      <c r="H36" s="8" t="s">
        <v>36</v>
      </c>
      <c r="I36" s="4"/>
      <c r="J36" s="4"/>
      <c r="K36" s="6"/>
      <c r="L36" s="6"/>
      <c r="M36" s="7"/>
      <c r="N36" s="4"/>
    </row>
    <row r="37" spans="1:14" ht="25.5">
      <c r="A37" s="56"/>
      <c r="B37" s="58"/>
      <c r="C37" s="56"/>
      <c r="D37" s="53"/>
      <c r="E37" s="53"/>
      <c r="F37" s="56"/>
      <c r="G37" s="63"/>
      <c r="H37" s="4" t="s">
        <v>37</v>
      </c>
      <c r="I37" s="4"/>
      <c r="J37" s="4"/>
      <c r="K37" s="6"/>
      <c r="L37" s="6"/>
      <c r="M37" s="7"/>
      <c r="N37" s="4"/>
    </row>
    <row r="38" spans="1:14" ht="25.5">
      <c r="A38" s="54">
        <v>2</v>
      </c>
      <c r="B38" s="58"/>
      <c r="C38" s="54" t="s">
        <v>25</v>
      </c>
      <c r="D38" s="51">
        <v>43465</v>
      </c>
      <c r="E38" s="60" t="s">
        <v>65</v>
      </c>
      <c r="F38" s="54"/>
      <c r="G38" s="61">
        <v>43373</v>
      </c>
      <c r="H38" s="4" t="s">
        <v>35</v>
      </c>
      <c r="I38" s="4" t="s">
        <v>42</v>
      </c>
      <c r="J38" s="4" t="s">
        <v>42</v>
      </c>
      <c r="K38" s="6">
        <v>10464.55</v>
      </c>
      <c r="L38" s="6">
        <v>7417.8</v>
      </c>
      <c r="M38" s="7">
        <f>L38*100/K38</f>
        <v>70.88503566804116</v>
      </c>
      <c r="N38" s="4"/>
    </row>
    <row r="39" spans="1:14" ht="38.25">
      <c r="A39" s="55"/>
      <c r="B39" s="58"/>
      <c r="C39" s="55"/>
      <c r="D39" s="52"/>
      <c r="E39" s="52"/>
      <c r="F39" s="55"/>
      <c r="G39" s="62"/>
      <c r="H39" s="8" t="s">
        <v>36</v>
      </c>
      <c r="I39" s="4" t="s">
        <v>42</v>
      </c>
      <c r="J39" s="4" t="s">
        <v>42</v>
      </c>
      <c r="K39" s="6">
        <v>8580.9</v>
      </c>
      <c r="L39" s="6">
        <v>6082.6</v>
      </c>
      <c r="M39" s="7">
        <f>L39*100/K39</f>
        <v>70.88533836777029</v>
      </c>
      <c r="N39" s="4"/>
    </row>
    <row r="40" spans="1:14" ht="25.5">
      <c r="A40" s="56"/>
      <c r="B40" s="58"/>
      <c r="C40" s="56"/>
      <c r="D40" s="53"/>
      <c r="E40" s="53"/>
      <c r="F40" s="56"/>
      <c r="G40" s="63"/>
      <c r="H40" s="4" t="s">
        <v>37</v>
      </c>
      <c r="I40" s="4"/>
      <c r="J40" s="4"/>
      <c r="K40" s="6"/>
      <c r="L40" s="6"/>
      <c r="M40" s="7"/>
      <c r="N40" s="4"/>
    </row>
    <row r="41" spans="1:14" ht="25.5" customHeight="1">
      <c r="A41" s="54">
        <v>3</v>
      </c>
      <c r="B41" s="58"/>
      <c r="C41" s="54" t="s">
        <v>45</v>
      </c>
      <c r="D41" s="51">
        <v>43465</v>
      </c>
      <c r="E41" s="60" t="s">
        <v>65</v>
      </c>
      <c r="F41" s="54"/>
      <c r="G41" s="61">
        <v>43373</v>
      </c>
      <c r="H41" s="4" t="s">
        <v>35</v>
      </c>
      <c r="I41" s="4" t="s">
        <v>66</v>
      </c>
      <c r="J41" s="4" t="s">
        <v>69</v>
      </c>
      <c r="K41" s="6">
        <v>1351.3</v>
      </c>
      <c r="L41" s="6">
        <v>924.94</v>
      </c>
      <c r="M41" s="7">
        <f>L41*100/K41</f>
        <v>68.44816103011915</v>
      </c>
      <c r="N41" s="4"/>
    </row>
    <row r="42" spans="1:14" ht="38.25">
      <c r="A42" s="55"/>
      <c r="B42" s="58"/>
      <c r="C42" s="55"/>
      <c r="D42" s="52"/>
      <c r="E42" s="52"/>
      <c r="F42" s="55"/>
      <c r="G42" s="62"/>
      <c r="H42" s="8" t="s">
        <v>36</v>
      </c>
      <c r="I42" s="4"/>
      <c r="J42" s="4"/>
      <c r="K42" s="6"/>
      <c r="L42" s="6"/>
      <c r="M42" s="7"/>
      <c r="N42" s="4"/>
    </row>
    <row r="43" spans="1:14" ht="25.5">
      <c r="A43" s="56"/>
      <c r="B43" s="58"/>
      <c r="C43" s="56"/>
      <c r="D43" s="53"/>
      <c r="E43" s="53"/>
      <c r="F43" s="56"/>
      <c r="G43" s="63"/>
      <c r="H43" s="4" t="s">
        <v>37</v>
      </c>
      <c r="I43" s="4"/>
      <c r="J43" s="4"/>
      <c r="K43" s="6"/>
      <c r="L43" s="6"/>
      <c r="M43" s="7"/>
      <c r="N43" s="4"/>
    </row>
    <row r="44" spans="1:14" ht="25.5">
      <c r="A44" s="54">
        <v>4</v>
      </c>
      <c r="B44" s="58"/>
      <c r="C44" s="54" t="s">
        <v>26</v>
      </c>
      <c r="D44" s="51">
        <v>43465</v>
      </c>
      <c r="E44" s="60" t="s">
        <v>65</v>
      </c>
      <c r="F44" s="54"/>
      <c r="G44" s="61">
        <v>43373</v>
      </c>
      <c r="H44" s="4" t="s">
        <v>35</v>
      </c>
      <c r="I44" s="4"/>
      <c r="J44" s="4"/>
      <c r="K44" s="6"/>
      <c r="L44" s="6"/>
      <c r="M44" s="7"/>
      <c r="N44" s="4"/>
    </row>
    <row r="45" spans="1:14" ht="38.25">
      <c r="A45" s="55"/>
      <c r="B45" s="58"/>
      <c r="C45" s="55"/>
      <c r="D45" s="52"/>
      <c r="E45" s="52"/>
      <c r="F45" s="55"/>
      <c r="G45" s="62"/>
      <c r="H45" s="8" t="s">
        <v>36</v>
      </c>
      <c r="I45" s="4"/>
      <c r="J45" s="4"/>
      <c r="K45" s="6"/>
      <c r="L45" s="6"/>
      <c r="M45" s="7"/>
      <c r="N45" s="4"/>
    </row>
    <row r="46" spans="1:14" ht="25.5">
      <c r="A46" s="56"/>
      <c r="B46" s="59"/>
      <c r="C46" s="56"/>
      <c r="D46" s="53"/>
      <c r="E46" s="53"/>
      <c r="F46" s="56"/>
      <c r="G46" s="63"/>
      <c r="H46" s="4" t="s">
        <v>37</v>
      </c>
      <c r="I46" s="4"/>
      <c r="J46" s="4"/>
      <c r="K46" s="6"/>
      <c r="L46" s="6"/>
      <c r="M46" s="7"/>
      <c r="N46" s="4"/>
    </row>
    <row r="47" spans="1:14" ht="25.5">
      <c r="A47" s="65" t="s">
        <v>34</v>
      </c>
      <c r="B47" s="65"/>
      <c r="C47" s="65"/>
      <c r="D47" s="65"/>
      <c r="E47" s="65"/>
      <c r="F47" s="65"/>
      <c r="G47" s="65"/>
      <c r="H47" s="3" t="s">
        <v>18</v>
      </c>
      <c r="I47" s="4"/>
      <c r="J47" s="4"/>
      <c r="K47" s="6">
        <v>1351.3</v>
      </c>
      <c r="L47" s="6">
        <v>924.94</v>
      </c>
      <c r="M47" s="7">
        <f>L47*100/K47</f>
        <v>68.44816103011915</v>
      </c>
      <c r="N47" s="4"/>
    </row>
    <row r="48" spans="1:14" ht="25.5">
      <c r="A48" s="54">
        <v>1</v>
      </c>
      <c r="B48" s="57" t="s">
        <v>40</v>
      </c>
      <c r="C48" s="54" t="s">
        <v>27</v>
      </c>
      <c r="D48" s="51">
        <v>43465</v>
      </c>
      <c r="E48" s="60" t="s">
        <v>65</v>
      </c>
      <c r="F48" s="54"/>
      <c r="G48" s="61">
        <v>43373</v>
      </c>
      <c r="H48" s="4" t="s">
        <v>35</v>
      </c>
      <c r="I48" s="4"/>
      <c r="J48" s="4"/>
      <c r="K48" s="6"/>
      <c r="L48" s="6"/>
      <c r="M48" s="7"/>
      <c r="N48" s="4"/>
    </row>
    <row r="49" spans="1:14" ht="38.25">
      <c r="A49" s="55"/>
      <c r="B49" s="58"/>
      <c r="C49" s="55"/>
      <c r="D49" s="52"/>
      <c r="E49" s="52"/>
      <c r="F49" s="55"/>
      <c r="G49" s="62"/>
      <c r="H49" s="8" t="s">
        <v>36</v>
      </c>
      <c r="I49" s="4"/>
      <c r="J49" s="4"/>
      <c r="K49" s="6"/>
      <c r="L49" s="6"/>
      <c r="M49" s="7"/>
      <c r="N49" s="4"/>
    </row>
    <row r="50" spans="1:14" ht="34.5" customHeight="1">
      <c r="A50" s="56"/>
      <c r="B50" s="58"/>
      <c r="C50" s="56"/>
      <c r="D50" s="53"/>
      <c r="E50" s="53"/>
      <c r="F50" s="56"/>
      <c r="G50" s="63"/>
      <c r="H50" s="4" t="s">
        <v>37</v>
      </c>
      <c r="I50" s="4"/>
      <c r="J50" s="4"/>
      <c r="K50" s="6"/>
      <c r="L50" s="6"/>
      <c r="M50" s="7"/>
      <c r="N50" s="4"/>
    </row>
    <row r="51" spans="1:14" ht="25.5">
      <c r="A51" s="54">
        <v>2</v>
      </c>
      <c r="B51" s="58"/>
      <c r="C51" s="54" t="s">
        <v>28</v>
      </c>
      <c r="D51" s="51">
        <v>43465</v>
      </c>
      <c r="E51" s="60" t="s">
        <v>65</v>
      </c>
      <c r="F51" s="54"/>
      <c r="G51" s="61">
        <v>43373</v>
      </c>
      <c r="H51" s="4" t="s">
        <v>35</v>
      </c>
      <c r="I51" s="4" t="s">
        <v>42</v>
      </c>
      <c r="J51" s="4" t="s">
        <v>70</v>
      </c>
      <c r="K51" s="6">
        <v>0</v>
      </c>
      <c r="L51" s="6">
        <v>0</v>
      </c>
      <c r="M51" s="6">
        <v>0</v>
      </c>
      <c r="N51" s="4"/>
    </row>
    <row r="52" spans="1:14" ht="38.25">
      <c r="A52" s="55"/>
      <c r="B52" s="58"/>
      <c r="C52" s="55"/>
      <c r="D52" s="52"/>
      <c r="E52" s="52"/>
      <c r="F52" s="55"/>
      <c r="G52" s="62"/>
      <c r="H52" s="8" t="s">
        <v>36</v>
      </c>
      <c r="I52" s="4"/>
      <c r="J52" s="4"/>
      <c r="K52" s="6"/>
      <c r="L52" s="6"/>
      <c r="M52" s="7"/>
      <c r="N52" s="4"/>
    </row>
    <row r="53" spans="1:14" ht="32.25" customHeight="1">
      <c r="A53" s="56"/>
      <c r="B53" s="58"/>
      <c r="C53" s="56"/>
      <c r="D53" s="53"/>
      <c r="E53" s="53"/>
      <c r="F53" s="56"/>
      <c r="G53" s="63"/>
      <c r="H53" s="4" t="s">
        <v>37</v>
      </c>
      <c r="I53" s="4"/>
      <c r="J53" s="4"/>
      <c r="K53" s="6"/>
      <c r="L53" s="6"/>
      <c r="M53" s="7"/>
      <c r="N53" s="4"/>
    </row>
    <row r="54" spans="1:14" ht="25.5" customHeight="1">
      <c r="A54" s="54">
        <v>3</v>
      </c>
      <c r="B54" s="58"/>
      <c r="C54" s="54" t="s">
        <v>45</v>
      </c>
      <c r="D54" s="51">
        <v>43465</v>
      </c>
      <c r="E54" s="60" t="s">
        <v>65</v>
      </c>
      <c r="F54" s="54"/>
      <c r="G54" s="61">
        <v>43373</v>
      </c>
      <c r="H54" s="4" t="s">
        <v>35</v>
      </c>
      <c r="I54" s="4" t="s">
        <v>66</v>
      </c>
      <c r="J54" s="4" t="s">
        <v>69</v>
      </c>
      <c r="K54" s="6">
        <v>1351.3</v>
      </c>
      <c r="L54" s="6">
        <v>924.94</v>
      </c>
      <c r="M54" s="7">
        <f>L54*100/K54</f>
        <v>68.44816103011915</v>
      </c>
      <c r="N54" s="4"/>
    </row>
    <row r="55" spans="1:14" ht="38.25">
      <c r="A55" s="55"/>
      <c r="B55" s="58"/>
      <c r="C55" s="55"/>
      <c r="D55" s="52"/>
      <c r="E55" s="52"/>
      <c r="F55" s="55"/>
      <c r="G55" s="62"/>
      <c r="H55" s="8" t="s">
        <v>36</v>
      </c>
      <c r="I55" s="4"/>
      <c r="J55" s="4"/>
      <c r="K55" s="6"/>
      <c r="L55" s="6"/>
      <c r="M55" s="7"/>
      <c r="N55" s="4"/>
    </row>
    <row r="56" spans="1:14" ht="42" customHeight="1">
      <c r="A56" s="56"/>
      <c r="B56" s="59"/>
      <c r="C56" s="56"/>
      <c r="D56" s="53"/>
      <c r="E56" s="53"/>
      <c r="F56" s="56"/>
      <c r="G56" s="63"/>
      <c r="H56" s="4" t="s">
        <v>37</v>
      </c>
      <c r="I56" s="4"/>
      <c r="J56" s="4"/>
      <c r="K56" s="6"/>
      <c r="L56" s="6"/>
      <c r="M56" s="7"/>
      <c r="N56" s="4"/>
    </row>
    <row r="57" spans="1:14" ht="25.5">
      <c r="A57" s="65" t="s">
        <v>38</v>
      </c>
      <c r="B57" s="65"/>
      <c r="C57" s="65"/>
      <c r="D57" s="65"/>
      <c r="E57" s="65"/>
      <c r="F57" s="65"/>
      <c r="G57" s="65"/>
      <c r="H57" s="3" t="s">
        <v>18</v>
      </c>
      <c r="I57" s="4"/>
      <c r="J57" s="4"/>
      <c r="K57" s="6">
        <f>K58+K60+K61+K63+K64+K66+K67+K69+K70+K72</f>
        <v>187425.6</v>
      </c>
      <c r="L57" s="6">
        <f>L58+L60+L61+L63+L64+L66+L67+L69+L70+L72</f>
        <v>81542.73000000001</v>
      </c>
      <c r="M57" s="7">
        <f>L57*100/K57</f>
        <v>43.506719466284224</v>
      </c>
      <c r="N57" s="4"/>
    </row>
    <row r="58" spans="1:14" ht="25.5">
      <c r="A58" s="54">
        <v>1</v>
      </c>
      <c r="B58" s="57" t="s">
        <v>40</v>
      </c>
      <c r="C58" s="54" t="s">
        <v>29</v>
      </c>
      <c r="D58" s="51">
        <v>43465</v>
      </c>
      <c r="E58" s="60" t="s">
        <v>65</v>
      </c>
      <c r="F58" s="54"/>
      <c r="G58" s="61">
        <v>43373</v>
      </c>
      <c r="H58" s="4" t="s">
        <v>35</v>
      </c>
      <c r="I58" s="4"/>
      <c r="J58" s="4"/>
      <c r="K58" s="6"/>
      <c r="L58" s="6"/>
      <c r="M58" s="7"/>
      <c r="N58" s="4"/>
    </row>
    <row r="59" spans="1:14" ht="38.25">
      <c r="A59" s="55"/>
      <c r="B59" s="58"/>
      <c r="C59" s="55"/>
      <c r="D59" s="52"/>
      <c r="E59" s="52"/>
      <c r="F59" s="55"/>
      <c r="G59" s="62"/>
      <c r="H59" s="8" t="s">
        <v>36</v>
      </c>
      <c r="I59" s="4"/>
      <c r="J59" s="4"/>
      <c r="K59" s="6"/>
      <c r="L59" s="6"/>
      <c r="M59" s="7"/>
      <c r="N59" s="4"/>
    </row>
    <row r="60" spans="1:14" ht="25.5">
      <c r="A60" s="56"/>
      <c r="B60" s="58"/>
      <c r="C60" s="56"/>
      <c r="D60" s="53"/>
      <c r="E60" s="53"/>
      <c r="F60" s="56"/>
      <c r="G60" s="63"/>
      <c r="H60" s="4" t="s">
        <v>37</v>
      </c>
      <c r="I60" s="4"/>
      <c r="J60" s="4"/>
      <c r="K60" s="6"/>
      <c r="L60" s="6"/>
      <c r="M60" s="7"/>
      <c r="N60" s="4"/>
    </row>
    <row r="61" spans="1:14" ht="25.5">
      <c r="A61" s="54">
        <v>2</v>
      </c>
      <c r="B61" s="58"/>
      <c r="C61" s="54" t="s">
        <v>46</v>
      </c>
      <c r="D61" s="51">
        <v>43465</v>
      </c>
      <c r="E61" s="60" t="s">
        <v>65</v>
      </c>
      <c r="F61" s="54"/>
      <c r="G61" s="61">
        <v>43373</v>
      </c>
      <c r="H61" s="4" t="s">
        <v>35</v>
      </c>
      <c r="I61" s="4" t="s">
        <v>42</v>
      </c>
      <c r="J61" s="4" t="s">
        <v>44</v>
      </c>
      <c r="K61" s="6">
        <v>13000</v>
      </c>
      <c r="L61" s="6">
        <v>13000</v>
      </c>
      <c r="M61" s="7">
        <f>L61*100/K61</f>
        <v>100</v>
      </c>
      <c r="N61" s="4"/>
    </row>
    <row r="62" spans="1:14" ht="38.25">
      <c r="A62" s="55"/>
      <c r="B62" s="58"/>
      <c r="C62" s="55"/>
      <c r="D62" s="52"/>
      <c r="E62" s="52"/>
      <c r="F62" s="55"/>
      <c r="G62" s="62"/>
      <c r="H62" s="8" t="s">
        <v>36</v>
      </c>
      <c r="I62" s="4"/>
      <c r="J62" s="4"/>
      <c r="K62" s="6"/>
      <c r="L62" s="6"/>
      <c r="M62" s="7"/>
      <c r="N62" s="4"/>
    </row>
    <row r="63" spans="1:14" ht="25.5">
      <c r="A63" s="56"/>
      <c r="B63" s="58"/>
      <c r="C63" s="56"/>
      <c r="D63" s="53"/>
      <c r="E63" s="53"/>
      <c r="F63" s="56"/>
      <c r="G63" s="63"/>
      <c r="H63" s="4" t="s">
        <v>37</v>
      </c>
      <c r="I63" s="4"/>
      <c r="J63" s="4"/>
      <c r="K63" s="6"/>
      <c r="L63" s="6"/>
      <c r="M63" s="7"/>
      <c r="N63" s="4"/>
    </row>
    <row r="64" spans="1:14" ht="25.5">
      <c r="A64" s="54">
        <v>3</v>
      </c>
      <c r="B64" s="58"/>
      <c r="C64" s="54" t="s">
        <v>45</v>
      </c>
      <c r="D64" s="51">
        <v>43465</v>
      </c>
      <c r="E64" s="60" t="s">
        <v>65</v>
      </c>
      <c r="F64" s="54"/>
      <c r="G64" s="61">
        <v>43373</v>
      </c>
      <c r="H64" s="4" t="s">
        <v>35</v>
      </c>
      <c r="I64" s="4" t="s">
        <v>66</v>
      </c>
      <c r="J64" s="4" t="s">
        <v>69</v>
      </c>
      <c r="K64" s="6">
        <v>1351.3</v>
      </c>
      <c r="L64" s="6">
        <v>924.94</v>
      </c>
      <c r="M64" s="7">
        <f>L64*100/K64</f>
        <v>68.44816103011915</v>
      </c>
      <c r="N64" s="4"/>
    </row>
    <row r="65" spans="1:14" ht="38.25">
      <c r="A65" s="55"/>
      <c r="B65" s="58"/>
      <c r="C65" s="55"/>
      <c r="D65" s="52"/>
      <c r="E65" s="52"/>
      <c r="F65" s="55"/>
      <c r="G65" s="62"/>
      <c r="H65" s="8" t="s">
        <v>36</v>
      </c>
      <c r="I65" s="4"/>
      <c r="J65" s="4"/>
      <c r="K65" s="6"/>
      <c r="L65" s="6"/>
      <c r="M65" s="7"/>
      <c r="N65" s="4"/>
    </row>
    <row r="66" spans="1:14" ht="25.5">
      <c r="A66" s="56"/>
      <c r="B66" s="58"/>
      <c r="C66" s="56"/>
      <c r="D66" s="53"/>
      <c r="E66" s="53"/>
      <c r="F66" s="56"/>
      <c r="G66" s="63"/>
      <c r="H66" s="4" t="s">
        <v>37</v>
      </c>
      <c r="I66" s="4"/>
      <c r="J66" s="4"/>
      <c r="K66" s="6"/>
      <c r="L66" s="6"/>
      <c r="M66" s="7"/>
      <c r="N66" s="4"/>
    </row>
    <row r="67" spans="1:14" ht="25.5">
      <c r="A67" s="54">
        <v>4</v>
      </c>
      <c r="B67" s="58"/>
      <c r="C67" s="54" t="s">
        <v>73</v>
      </c>
      <c r="D67" s="51">
        <v>43465</v>
      </c>
      <c r="E67" s="60" t="s">
        <v>65</v>
      </c>
      <c r="F67" s="54"/>
      <c r="G67" s="61">
        <v>43373</v>
      </c>
      <c r="H67" s="4" t="s">
        <v>35</v>
      </c>
      <c r="I67" s="4" t="s">
        <v>42</v>
      </c>
      <c r="J67" s="4" t="s">
        <v>44</v>
      </c>
      <c r="K67" s="10">
        <v>112239.6</v>
      </c>
      <c r="L67" s="10">
        <v>15951.24</v>
      </c>
      <c r="M67" s="7">
        <f>L67*100/K67</f>
        <v>14.211775523077415</v>
      </c>
      <c r="N67" s="4"/>
    </row>
    <row r="68" spans="1:14" ht="38.25">
      <c r="A68" s="55"/>
      <c r="B68" s="58"/>
      <c r="C68" s="55"/>
      <c r="D68" s="52"/>
      <c r="E68" s="52"/>
      <c r="F68" s="55"/>
      <c r="G68" s="62"/>
      <c r="H68" s="8" t="s">
        <v>36</v>
      </c>
      <c r="I68" s="4"/>
      <c r="J68" s="4"/>
      <c r="K68" s="6">
        <v>75127.6</v>
      </c>
      <c r="L68" s="6"/>
      <c r="M68" s="7">
        <f>L68*100/K68</f>
        <v>0</v>
      </c>
      <c r="N68" s="4"/>
    </row>
    <row r="69" spans="1:14" ht="25.5">
      <c r="A69" s="56"/>
      <c r="B69" s="58"/>
      <c r="C69" s="56"/>
      <c r="D69" s="53"/>
      <c r="E69" s="53"/>
      <c r="F69" s="56"/>
      <c r="G69" s="63"/>
      <c r="H69" s="4" t="s">
        <v>37</v>
      </c>
      <c r="I69" s="4"/>
      <c r="J69" s="4"/>
      <c r="K69" s="6"/>
      <c r="L69" s="6"/>
      <c r="M69" s="7"/>
      <c r="N69" s="4"/>
    </row>
    <row r="70" spans="1:14" ht="25.5">
      <c r="A70" s="54">
        <v>5</v>
      </c>
      <c r="B70" s="58"/>
      <c r="C70" s="54" t="s">
        <v>30</v>
      </c>
      <c r="D70" s="51">
        <v>43465</v>
      </c>
      <c r="E70" s="60" t="s">
        <v>65</v>
      </c>
      <c r="F70" s="54"/>
      <c r="G70" s="61">
        <v>43373</v>
      </c>
      <c r="H70" s="4" t="s">
        <v>35</v>
      </c>
      <c r="I70" s="4" t="s">
        <v>42</v>
      </c>
      <c r="J70" s="4" t="s">
        <v>42</v>
      </c>
      <c r="K70" s="6">
        <v>60834.7</v>
      </c>
      <c r="L70" s="6">
        <v>51666.55</v>
      </c>
      <c r="M70" s="7">
        <f>L70*100/K70</f>
        <v>84.92940706537553</v>
      </c>
      <c r="N70" s="4"/>
    </row>
    <row r="71" spans="1:14" ht="38.25">
      <c r="A71" s="55"/>
      <c r="B71" s="58"/>
      <c r="C71" s="55"/>
      <c r="D71" s="52"/>
      <c r="E71" s="52"/>
      <c r="F71" s="55"/>
      <c r="G71" s="62"/>
      <c r="H71" s="8" t="s">
        <v>36</v>
      </c>
      <c r="I71" s="4"/>
      <c r="J71" s="4"/>
      <c r="K71" s="6"/>
      <c r="L71" s="6"/>
      <c r="M71" s="7"/>
      <c r="N71" s="4"/>
    </row>
    <row r="72" spans="1:14" ht="25.5">
      <c r="A72" s="56"/>
      <c r="B72" s="59"/>
      <c r="C72" s="56"/>
      <c r="D72" s="53"/>
      <c r="E72" s="53"/>
      <c r="F72" s="56"/>
      <c r="G72" s="63"/>
      <c r="H72" s="4" t="s">
        <v>37</v>
      </c>
      <c r="I72" s="4"/>
      <c r="J72" s="4"/>
      <c r="K72" s="6"/>
      <c r="L72" s="6"/>
      <c r="M72" s="7"/>
      <c r="N72" s="4"/>
    </row>
    <row r="75" s="5" customFormat="1" ht="12.75"/>
  </sheetData>
  <sheetProtection/>
  <mergeCells count="147"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  <mergeCell ref="D4:D5"/>
    <mergeCell ref="E4:E5"/>
    <mergeCell ref="F3:F5"/>
    <mergeCell ref="G3:G5"/>
    <mergeCell ref="H3:H5"/>
    <mergeCell ref="N3:N5"/>
    <mergeCell ref="G15:G17"/>
    <mergeCell ref="D18:D20"/>
    <mergeCell ref="E18:E20"/>
    <mergeCell ref="F18:F20"/>
    <mergeCell ref="G18:G20"/>
    <mergeCell ref="E9:E11"/>
    <mergeCell ref="F9:F11"/>
    <mergeCell ref="G9:G11"/>
    <mergeCell ref="D15:D17"/>
    <mergeCell ref="E15:E17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G28:G30"/>
    <mergeCell ref="B22:B33"/>
    <mergeCell ref="D25:D27"/>
    <mergeCell ref="E25:E27"/>
    <mergeCell ref="A7:G7"/>
    <mergeCell ref="A8:G8"/>
    <mergeCell ref="A21:G21"/>
    <mergeCell ref="A15:A17"/>
    <mergeCell ref="A18:A20"/>
    <mergeCell ref="D9:D11"/>
    <mergeCell ref="F15:F17"/>
    <mergeCell ref="D31:D33"/>
    <mergeCell ref="E31:E33"/>
    <mergeCell ref="F31:F33"/>
    <mergeCell ref="D28:D30"/>
    <mergeCell ref="E28:E30"/>
    <mergeCell ref="F28:F30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A22:A24"/>
    <mergeCell ref="C22:C24"/>
    <mergeCell ref="D22:D24"/>
    <mergeCell ref="E22:E24"/>
    <mergeCell ref="F22:F24"/>
    <mergeCell ref="G22:G24"/>
    <mergeCell ref="E48:E50"/>
    <mergeCell ref="F48:F50"/>
    <mergeCell ref="G48:G50"/>
    <mergeCell ref="D51:D53"/>
    <mergeCell ref="F25:F27"/>
    <mergeCell ref="G25:G27"/>
    <mergeCell ref="E35:E37"/>
    <mergeCell ref="F35:F37"/>
    <mergeCell ref="G35:G37"/>
    <mergeCell ref="G31:G33"/>
    <mergeCell ref="D54:D56"/>
    <mergeCell ref="A54:A56"/>
    <mergeCell ref="C48:C50"/>
    <mergeCell ref="C51:C53"/>
    <mergeCell ref="C54:C56"/>
    <mergeCell ref="D48:D50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E38:E40"/>
    <mergeCell ref="F38:F40"/>
    <mergeCell ref="G38:G40"/>
    <mergeCell ref="C35:C37"/>
    <mergeCell ref="C38:C40"/>
    <mergeCell ref="D35:D37"/>
    <mergeCell ref="B35:B46"/>
    <mergeCell ref="A35:A37"/>
    <mergeCell ref="A38:A40"/>
    <mergeCell ref="A41:A43"/>
    <mergeCell ref="A44:A46"/>
    <mergeCell ref="D38:D40"/>
    <mergeCell ref="G70:G72"/>
    <mergeCell ref="D44:D46"/>
    <mergeCell ref="E44:E46"/>
    <mergeCell ref="F44:F46"/>
    <mergeCell ref="G44:G46"/>
    <mergeCell ref="C41:C43"/>
    <mergeCell ref="C44:C46"/>
    <mergeCell ref="D41:D43"/>
    <mergeCell ref="E41:E43"/>
    <mergeCell ref="F41:F43"/>
    <mergeCell ref="G58:G60"/>
    <mergeCell ref="F61:F63"/>
    <mergeCell ref="G61:G63"/>
    <mergeCell ref="F64:F66"/>
    <mergeCell ref="G64:G66"/>
    <mergeCell ref="F67:F69"/>
    <mergeCell ref="G67:G69"/>
    <mergeCell ref="E58:E60"/>
    <mergeCell ref="E61:E63"/>
    <mergeCell ref="E64:E66"/>
    <mergeCell ref="E67:E69"/>
    <mergeCell ref="E70:E72"/>
    <mergeCell ref="F58:F60"/>
    <mergeCell ref="F70:F72"/>
    <mergeCell ref="C64:C66"/>
    <mergeCell ref="B58:B72"/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2018-10-15T06:11:40Z</cp:lastPrinted>
  <dcterms:created xsi:type="dcterms:W3CDTF">2017-03-09T12:55:04Z</dcterms:created>
  <dcterms:modified xsi:type="dcterms:W3CDTF">2018-10-15T08:58:32Z</dcterms:modified>
  <cp:category/>
  <cp:version/>
  <cp:contentType/>
  <cp:contentStatus/>
</cp:coreProperties>
</file>