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5" yWindow="-15" windowWidth="19890" windowHeight="12645"/>
  </bookViews>
  <sheets>
    <sheet name="Форма1" sheetId="4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M70" i="1" l="1"/>
  <c r="M68" i="1"/>
  <c r="M67" i="1"/>
  <c r="M64" i="1"/>
  <c r="M61" i="1"/>
  <c r="L57" i="1"/>
  <c r="K57" i="1"/>
  <c r="M54" i="1"/>
  <c r="M51" i="1"/>
  <c r="K47" i="1"/>
  <c r="M47" i="1" s="1"/>
  <c r="M41" i="1"/>
  <c r="M39" i="1"/>
  <c r="M38" i="1"/>
  <c r="M35" i="1"/>
  <c r="L34" i="1"/>
  <c r="M34" i="1" s="1"/>
  <c r="K34" i="1"/>
  <c r="M31" i="1"/>
  <c r="M28" i="1"/>
  <c r="M23" i="1"/>
  <c r="M22" i="1"/>
  <c r="L21" i="1"/>
  <c r="M21" i="1" s="1"/>
  <c r="K21" i="1"/>
  <c r="M19" i="1"/>
  <c r="M18" i="1"/>
  <c r="M15" i="1"/>
  <c r="M13" i="1"/>
  <c r="M12" i="1"/>
  <c r="M9" i="1"/>
  <c r="L8" i="1"/>
  <c r="K8" i="1"/>
  <c r="K7" i="1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M8" i="1" l="1"/>
  <c r="M57" i="1"/>
  <c r="L7" i="1"/>
  <c r="M7" i="1" s="1"/>
</calcChain>
</file>

<file path=xl/sharedStrings.xml><?xml version="1.0" encoding="utf-8"?>
<sst xmlns="http://schemas.openxmlformats.org/spreadsheetml/2006/main" count="272" uniqueCount="143">
  <si>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</si>
  <si>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</si>
  <si>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</si>
  <si>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</si>
  <si>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</si>
  <si>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</si>
  <si>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</si>
  <si>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</si>
  <si>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</si>
  <si>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</si>
  <si>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</si>
  <si>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</si>
  <si>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</si>
  <si>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</si>
  <si>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</si>
  <si>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</si>
  <si>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</si>
  <si>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</si>
  <si>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</si>
  <si>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</si>
  <si>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</si>
  <si>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</si>
  <si>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</si>
  <si>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</si>
  <si>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</si>
  <si>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</si>
  <si>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</si>
  <si>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</si>
  <si>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</si>
  <si>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</si>
  <si>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</si>
  <si>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</si>
  <si>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</si>
  <si>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</si>
  <si>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</si>
  <si>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</si>
  <si>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</si>
  <si>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</si>
  <si>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</si>
  <si>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</si>
  <si>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</si>
  <si>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</si>
  <si>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</si>
  <si>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</si>
  <si>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</si>
  <si>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</si>
  <si>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</si>
  <si>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</si>
  <si>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</si>
  <si>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</si>
  <si>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</si>
  <si>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</si>
  <si>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</si>
  <si>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</si>
  <si>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</si>
  <si>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</si>
  <si>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</si>
  <si>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</si>
  <si>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</si>
  <si>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</si>
  <si>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</si>
  <si>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</si>
  <si>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</si>
  <si>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</si>
  <si>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</si>
  <si>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</si>
  <si>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</si>
  <si>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</si>
  <si>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</si>
  <si>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</si>
  <si>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</si>
  <si>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>О1, О2, 06</t>
  </si>
  <si>
    <t>О9,            10</t>
  </si>
  <si>
    <t>Укрепление материально-технической базы учреждений здравоохранения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</si>
  <si>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</si>
  <si>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</si>
  <si>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</si>
  <si>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</si>
  <si>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</si>
  <si>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</si>
  <si>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</si>
  <si>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>19.0.</t>
  </si>
  <si>
    <t>19.1.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</si>
  <si>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</si>
  <si>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19.2.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</si>
  <si>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</si>
  <si>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19.3.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</si>
  <si>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</si>
  <si>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19.4.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</si>
  <si>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</si>
  <si>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19.5.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</si>
  <si>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</si>
  <si>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>19.6.</t>
  </si>
  <si>
    <t>20.0.</t>
  </si>
  <si>
    <t>20.1.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</si>
  <si>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</si>
  <si>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20.2.</t>
  </si>
  <si>
    <t>Фактическое значение показателя смертности от новообразований оказалось ниже планового на 0,8 %</t>
  </si>
  <si>
    <t>20.3.</t>
  </si>
  <si>
    <t>Фактическое значение показателя смертности от новообразований оказалось ниже планового на 1,1 %</t>
  </si>
  <si>
    <t>20.4.</t>
  </si>
  <si>
    <t>20.5.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</si>
  <si>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</si>
  <si>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>20.6.</t>
  </si>
  <si>
    <t>21.0.</t>
  </si>
  <si>
    <t>21.1.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</si>
  <si>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</si>
  <si>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21.2.</t>
  </si>
  <si>
    <t>Фактическое значение показателя смертности от туберкулеза оказалось ниже планового на 2,5%</t>
  </si>
  <si>
    <t>21.3.</t>
  </si>
  <si>
    <t>Фактическое значение показателя смертности от туберкулеза оказалось ниже планового на 0,6%</t>
  </si>
  <si>
    <t>21.4.</t>
  </si>
  <si>
    <t>Фактическое значение показателя смертности от туберкулеза оказалось ниже планового на 1,3%</t>
  </si>
  <si>
    <t>21.5.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</si>
  <si>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</si>
  <si>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>21.6.</t>
  </si>
  <si>
    <t>22.0.</t>
  </si>
  <si>
    <t>22.1.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</si>
  <si>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</si>
  <si>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22.2.</t>
  </si>
  <si>
    <t>22.3.</t>
  </si>
  <si>
    <t>22.4.</t>
  </si>
  <si>
    <t>Фактическое значение показателя смертности от туберкулеза оказалось ниже планового на 4%</t>
  </si>
  <si>
    <t>22.5.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</si>
  <si>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</si>
  <si>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>22.6.</t>
  </si>
  <si>
    <t>23.0.</t>
  </si>
  <si>
    <t>23.1.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</si>
  <si>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</si>
  <si>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23.2.</t>
  </si>
  <si>
    <t xml:space="preserve">Фактическое значение показателя младенческой смертности оказалось ниже планового на 0,5% </t>
  </si>
  <si>
    <t>23.3.</t>
  </si>
  <si>
    <t xml:space="preserve">Фактическое значение показателя младенческой смертности оказалось ниже планового на 1,9% </t>
  </si>
  <si>
    <t>23.4.</t>
  </si>
  <si>
    <t xml:space="preserve">Фактическое значение показателя младенческой смертности оказалось ниже планового на 1,5% </t>
  </si>
  <si>
    <t>23.5.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</si>
  <si>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</si>
  <si>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23.6.</t>
  </si>
  <si>
    <t>Данные Росстата за 9 месяцев 2018 года. Фактическое значение показателя смертности от болезней системы кровообращения оказалось ниже планового на 17,8%  (Данные Росстата за 10 месяцев 2018 года отсутствуют)</t>
  </si>
  <si>
    <t>Данные Росстата за 9 месяцев 2018 года. Фактическое значение показателя смертности от новообразований оказалось ниже планового на 3,1%   (Данные Росстата за 10 месяцев 2018 года отсутствуют)</t>
  </si>
  <si>
    <t>Данные Росстата за 9 месяцев 2018 года. Фактическое значение показателя смертности от туберкулёза оказалось ниже планового на 23,3%   (Данные Росстата за 10 месяцев 2018 года отсутствуют)</t>
  </si>
  <si>
    <t>Данные Росстата за 9 месяцев 2018 года. Фактическое значение показателя смертности от ДТП оказалось ниже планового на 13,2%  (Данные Росстата за 10 месяцев 2018 года отсутствуют)</t>
  </si>
  <si>
    <t>Данные Росстата за 9 месяцев 2018 года. Фактическое значение показателя младенческой смертности  оказалось ниже планового на 1,7%   (Данные Росстата за 10 месяцев 2018 года отсутствуют)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</si>
</sst>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textRotation="90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K12" sqref="K12"/>
    </sheetView>
  </sheetViews>
  <sheetFormatPr defaultColWidth="30.5703125" defaultRowHeight="15" x14ac:dyDescent="0.25"/>
  <cols>
    <col min="1" max="1" width="14.7109375" style="11" customWidth="1"/>
    <col min="2" max="2" width="5.5703125" style="11" customWidth="1"/>
    <col min="3" max="3" width="18.28515625" style="11" customWidth="1"/>
    <col min="4" max="4" width="8.28515625" style="11" customWidth="1"/>
    <col min="5" max="5" width="20.28515625" style="11" customWidth="1"/>
    <col min="6" max="6" width="8.28515625" style="11" customWidth="1"/>
    <col min="7" max="7" width="8" style="11" customWidth="1"/>
    <col min="8" max="8" width="7.7109375" style="11" customWidth="1"/>
    <col min="9" max="9" width="9.5703125" style="11" customWidth="1"/>
    <col min="10" max="10" width="9.140625" style="11" customWidth="1"/>
    <col min="11" max="11" width="88.28515625" style="33" customWidth="1"/>
    <col min="12" max="16384" width="30.5703125" style="11"/>
  </cols>
  <sheetData>
    <row r="1" spans="1:11" x14ac:dyDescent="0.25">
      <c r="F1" s="12"/>
      <c r="K1" s="32" t="s">
        <v>74</v>
      </c>
    </row>
    <row r="2" spans="1:11" x14ac:dyDescent="0.2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43" t="s">
        <v>48</v>
      </c>
      <c r="B3" s="43" t="s">
        <v>4</v>
      </c>
      <c r="C3" s="44" t="s">
        <v>49</v>
      </c>
      <c r="D3" s="43" t="s">
        <v>50</v>
      </c>
      <c r="E3" s="43" t="s">
        <v>75</v>
      </c>
      <c r="F3" s="43" t="s">
        <v>76</v>
      </c>
      <c r="G3" s="43" t="s">
        <v>51</v>
      </c>
      <c r="H3" s="43"/>
      <c r="I3" s="43"/>
      <c r="J3" s="43"/>
      <c r="K3" s="46" t="s">
        <v>16</v>
      </c>
    </row>
    <row r="4" spans="1:11" ht="32.25" customHeight="1" x14ac:dyDescent="0.25">
      <c r="A4" s="43"/>
      <c r="B4" s="43"/>
      <c r="C4" s="45"/>
      <c r="D4" s="43"/>
      <c r="E4" s="43"/>
      <c r="F4" s="43"/>
      <c r="G4" s="13" t="s">
        <v>77</v>
      </c>
      <c r="H4" s="13" t="s">
        <v>78</v>
      </c>
      <c r="I4" s="13" t="s">
        <v>79</v>
      </c>
      <c r="J4" s="13" t="s">
        <v>80</v>
      </c>
      <c r="K4" s="46"/>
    </row>
    <row r="5" spans="1:11" ht="12.75" customHeight="1" x14ac:dyDescent="0.25">
      <c r="A5" s="13">
        <v>2</v>
      </c>
      <c r="B5" s="13">
        <v>1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37">
        <v>11</v>
      </c>
    </row>
    <row r="6" spans="1:11" ht="12.75" customHeight="1" x14ac:dyDescent="0.25">
      <c r="A6" s="44" t="s">
        <v>39</v>
      </c>
      <c r="B6" s="13" t="s">
        <v>81</v>
      </c>
      <c r="C6" s="48" t="s">
        <v>52</v>
      </c>
      <c r="D6" s="44" t="s">
        <v>53</v>
      </c>
      <c r="E6" s="44" t="s">
        <v>54</v>
      </c>
      <c r="F6" s="13">
        <v>2012</v>
      </c>
      <c r="G6" s="53" t="s">
        <v>60</v>
      </c>
      <c r="H6" s="35">
        <v>850</v>
      </c>
      <c r="I6" s="13">
        <v>885.3</v>
      </c>
      <c r="J6" s="13"/>
      <c r="K6" s="37"/>
    </row>
    <row r="7" spans="1:11" ht="17.25" customHeight="1" x14ac:dyDescent="0.25">
      <c r="A7" s="47"/>
      <c r="B7" s="13" t="s">
        <v>82</v>
      </c>
      <c r="C7" s="49"/>
      <c r="D7" s="51"/>
      <c r="E7" s="51"/>
      <c r="F7" s="13">
        <v>2013</v>
      </c>
      <c r="G7" s="51"/>
      <c r="H7" s="15">
        <v>880.2</v>
      </c>
      <c r="I7" s="16">
        <v>877</v>
      </c>
      <c r="J7" s="15">
        <f t="shared" ref="J7:J40" si="0">(I7-H7)*-1</f>
        <v>3.2000000000000455</v>
      </c>
      <c r="K7" s="17" t="s">
        <v>83</v>
      </c>
    </row>
    <row r="8" spans="1:11" s="19" customFormat="1" ht="17.25" customHeight="1" x14ac:dyDescent="0.25">
      <c r="A8" s="47"/>
      <c r="B8" s="18" t="s">
        <v>84</v>
      </c>
      <c r="C8" s="49"/>
      <c r="D8" s="51"/>
      <c r="E8" s="51"/>
      <c r="F8" s="14">
        <v>2014</v>
      </c>
      <c r="G8" s="51"/>
      <c r="H8" s="14">
        <v>878.2</v>
      </c>
      <c r="I8" s="14">
        <v>847.6</v>
      </c>
      <c r="J8" s="14">
        <f t="shared" si="0"/>
        <v>30.600000000000023</v>
      </c>
      <c r="K8" s="17" t="s">
        <v>85</v>
      </c>
    </row>
    <row r="9" spans="1:11" s="19" customFormat="1" ht="17.25" customHeight="1" x14ac:dyDescent="0.25">
      <c r="A9" s="47"/>
      <c r="B9" s="14" t="s">
        <v>86</v>
      </c>
      <c r="C9" s="49"/>
      <c r="D9" s="51"/>
      <c r="E9" s="51"/>
      <c r="F9" s="14">
        <v>2015</v>
      </c>
      <c r="G9" s="51"/>
      <c r="H9" s="14">
        <v>876.3</v>
      </c>
      <c r="I9" s="14">
        <v>873.6</v>
      </c>
      <c r="J9" s="14">
        <f t="shared" si="0"/>
        <v>2.6999999999999318</v>
      </c>
      <c r="K9" s="17" t="s">
        <v>87</v>
      </c>
    </row>
    <row r="10" spans="1:11" s="19" customFormat="1" ht="17.25" customHeight="1" x14ac:dyDescent="0.25">
      <c r="A10" s="47"/>
      <c r="B10" s="14" t="s">
        <v>88</v>
      </c>
      <c r="C10" s="49"/>
      <c r="D10" s="51"/>
      <c r="E10" s="51"/>
      <c r="F10" s="14">
        <v>2016</v>
      </c>
      <c r="G10" s="51"/>
      <c r="H10" s="14">
        <v>874.1</v>
      </c>
      <c r="I10" s="20">
        <v>817.8</v>
      </c>
      <c r="J10" s="14">
        <f t="shared" si="0"/>
        <v>56.300000000000068</v>
      </c>
      <c r="K10" s="17" t="s">
        <v>89</v>
      </c>
    </row>
    <row r="11" spans="1:11" s="19" customFormat="1" ht="24" customHeight="1" x14ac:dyDescent="0.25">
      <c r="A11" s="47"/>
      <c r="B11" s="14" t="s">
        <v>90</v>
      </c>
      <c r="C11" s="49"/>
      <c r="D11" s="51"/>
      <c r="E11" s="51"/>
      <c r="F11" s="14">
        <v>2017</v>
      </c>
      <c r="G11" s="51"/>
      <c r="H11" s="14">
        <v>870.8</v>
      </c>
      <c r="I11" s="20">
        <v>747.5</v>
      </c>
      <c r="J11" s="20">
        <f t="shared" si="0"/>
        <v>123.29999999999995</v>
      </c>
      <c r="K11" s="17" t="s">
        <v>91</v>
      </c>
    </row>
    <row r="12" spans="1:11" s="19" customFormat="1" ht="26.25" customHeight="1" x14ac:dyDescent="0.25">
      <c r="A12" s="47"/>
      <c r="B12" s="14" t="s">
        <v>92</v>
      </c>
      <c r="C12" s="50"/>
      <c r="D12" s="52"/>
      <c r="E12" s="52"/>
      <c r="F12" s="14">
        <v>2018</v>
      </c>
      <c r="G12" s="52"/>
      <c r="H12" s="14">
        <v>866.9</v>
      </c>
      <c r="I12" s="21">
        <v>713</v>
      </c>
      <c r="J12" s="20">
        <f t="shared" si="0"/>
        <v>153.89999999999998</v>
      </c>
      <c r="K12" s="17" t="s">
        <v>138</v>
      </c>
    </row>
    <row r="13" spans="1:11" s="19" customFormat="1" ht="12.75" customHeight="1" x14ac:dyDescent="0.25">
      <c r="A13" s="47"/>
      <c r="B13" s="14" t="s">
        <v>93</v>
      </c>
      <c r="C13" s="54" t="s">
        <v>56</v>
      </c>
      <c r="D13" s="53" t="s">
        <v>53</v>
      </c>
      <c r="E13" s="53" t="s">
        <v>54</v>
      </c>
      <c r="F13" s="14">
        <v>2012</v>
      </c>
      <c r="G13" s="53" t="s">
        <v>61</v>
      </c>
      <c r="H13" s="16">
        <v>221</v>
      </c>
      <c r="I13" s="20">
        <v>222.2</v>
      </c>
      <c r="J13" s="20">
        <f t="shared" si="0"/>
        <v>-1.1999999999999886</v>
      </c>
      <c r="K13" s="37"/>
    </row>
    <row r="14" spans="1:11" s="19" customFormat="1" ht="36.75" customHeight="1" x14ac:dyDescent="0.25">
      <c r="A14" s="47"/>
      <c r="B14" s="14" t="s">
        <v>94</v>
      </c>
      <c r="C14" s="55"/>
      <c r="D14" s="57"/>
      <c r="E14" s="57"/>
      <c r="F14" s="14">
        <v>2013</v>
      </c>
      <c r="G14" s="57"/>
      <c r="H14" s="14">
        <v>218.1</v>
      </c>
      <c r="I14" s="20">
        <v>228.3</v>
      </c>
      <c r="J14" s="20">
        <f t="shared" si="0"/>
        <v>-10.200000000000017</v>
      </c>
      <c r="K14" s="17" t="s">
        <v>95</v>
      </c>
    </row>
    <row r="15" spans="1:11" s="19" customFormat="1" ht="15.75" customHeight="1" x14ac:dyDescent="0.25">
      <c r="A15" s="47"/>
      <c r="B15" s="14" t="s">
        <v>96</v>
      </c>
      <c r="C15" s="55"/>
      <c r="D15" s="57"/>
      <c r="E15" s="57"/>
      <c r="F15" s="14">
        <v>2014</v>
      </c>
      <c r="G15" s="57"/>
      <c r="H15" s="14">
        <v>225.9</v>
      </c>
      <c r="I15" s="20">
        <v>225.1</v>
      </c>
      <c r="J15" s="20">
        <f t="shared" si="0"/>
        <v>0.80000000000001137</v>
      </c>
      <c r="K15" s="17" t="s">
        <v>97</v>
      </c>
    </row>
    <row r="16" spans="1:11" s="19" customFormat="1" ht="15.75" customHeight="1" x14ac:dyDescent="0.25">
      <c r="A16" s="47"/>
      <c r="B16" s="14" t="s">
        <v>98</v>
      </c>
      <c r="C16" s="55"/>
      <c r="D16" s="57"/>
      <c r="E16" s="57"/>
      <c r="F16" s="14">
        <v>2015</v>
      </c>
      <c r="G16" s="57"/>
      <c r="H16" s="14">
        <v>224.3</v>
      </c>
      <c r="I16" s="20">
        <v>223.2</v>
      </c>
      <c r="J16" s="20">
        <f t="shared" si="0"/>
        <v>1.1000000000000227</v>
      </c>
      <c r="K16" s="17" t="s">
        <v>99</v>
      </c>
    </row>
    <row r="17" spans="1:11" s="19" customFormat="1" ht="15.75" customHeight="1" x14ac:dyDescent="0.25">
      <c r="A17" s="47"/>
      <c r="B17" s="14" t="s">
        <v>100</v>
      </c>
      <c r="C17" s="55"/>
      <c r="D17" s="57"/>
      <c r="E17" s="57"/>
      <c r="F17" s="14">
        <v>2016</v>
      </c>
      <c r="G17" s="57"/>
      <c r="H17" s="14">
        <v>224.3</v>
      </c>
      <c r="I17" s="20">
        <v>224.3</v>
      </c>
      <c r="J17" s="20">
        <f t="shared" si="0"/>
        <v>0</v>
      </c>
      <c r="K17" s="17"/>
    </row>
    <row r="18" spans="1:11" s="19" customFormat="1" ht="23.25" customHeight="1" x14ac:dyDescent="0.25">
      <c r="A18" s="47"/>
      <c r="B18" s="14" t="s">
        <v>101</v>
      </c>
      <c r="C18" s="55"/>
      <c r="D18" s="57"/>
      <c r="E18" s="57"/>
      <c r="F18" s="14">
        <v>2017</v>
      </c>
      <c r="G18" s="57"/>
      <c r="H18" s="14">
        <v>222.8</v>
      </c>
      <c r="I18" s="20">
        <v>214.7</v>
      </c>
      <c r="J18" s="20">
        <f t="shared" si="0"/>
        <v>8.1000000000000227</v>
      </c>
      <c r="K18" s="17" t="s">
        <v>102</v>
      </c>
    </row>
    <row r="19" spans="1:11" s="19" customFormat="1" ht="24" customHeight="1" x14ac:dyDescent="0.25">
      <c r="A19" s="47"/>
      <c r="B19" s="14" t="s">
        <v>103</v>
      </c>
      <c r="C19" s="56"/>
      <c r="D19" s="58"/>
      <c r="E19" s="58"/>
      <c r="F19" s="14">
        <v>2018</v>
      </c>
      <c r="G19" s="58"/>
      <c r="H19" s="14">
        <v>222.2</v>
      </c>
      <c r="I19" s="22">
        <v>215.4</v>
      </c>
      <c r="J19" s="20">
        <f t="shared" si="0"/>
        <v>6.7999999999999829</v>
      </c>
      <c r="K19" s="17" t="s">
        <v>139</v>
      </c>
    </row>
    <row r="20" spans="1:11" s="19" customFormat="1" ht="12" customHeight="1" x14ac:dyDescent="0.25">
      <c r="A20" s="47"/>
      <c r="B20" s="14" t="s">
        <v>104</v>
      </c>
      <c r="C20" s="54" t="s">
        <v>57</v>
      </c>
      <c r="D20" s="53" t="s">
        <v>53</v>
      </c>
      <c r="E20" s="53" t="s">
        <v>54</v>
      </c>
      <c r="F20" s="14">
        <v>2012</v>
      </c>
      <c r="G20" s="53" t="s">
        <v>62</v>
      </c>
      <c r="H20" s="16">
        <v>12</v>
      </c>
      <c r="I20" s="20">
        <v>10.7</v>
      </c>
      <c r="J20" s="20">
        <f t="shared" si="0"/>
        <v>1.3000000000000007</v>
      </c>
      <c r="K20" s="37"/>
    </row>
    <row r="21" spans="1:11" s="19" customFormat="1" ht="33" customHeight="1" x14ac:dyDescent="0.25">
      <c r="A21" s="47"/>
      <c r="B21" s="14" t="s">
        <v>105</v>
      </c>
      <c r="C21" s="55"/>
      <c r="D21" s="57"/>
      <c r="E21" s="57"/>
      <c r="F21" s="14">
        <v>2013</v>
      </c>
      <c r="G21" s="57"/>
      <c r="H21" s="14">
        <v>10.6</v>
      </c>
      <c r="I21" s="23">
        <v>12.1</v>
      </c>
      <c r="J21" s="20">
        <f t="shared" si="0"/>
        <v>-1.5</v>
      </c>
      <c r="K21" s="17" t="s">
        <v>106</v>
      </c>
    </row>
    <row r="22" spans="1:11" s="19" customFormat="1" ht="16.5" customHeight="1" x14ac:dyDescent="0.25">
      <c r="A22" s="47"/>
      <c r="B22" s="14" t="s">
        <v>107</v>
      </c>
      <c r="C22" s="55"/>
      <c r="D22" s="57"/>
      <c r="E22" s="57"/>
      <c r="F22" s="14">
        <v>2014</v>
      </c>
      <c r="G22" s="57"/>
      <c r="H22" s="14">
        <v>12.5</v>
      </c>
      <c r="I22" s="20">
        <v>10</v>
      </c>
      <c r="J22" s="20">
        <f t="shared" si="0"/>
        <v>2.5</v>
      </c>
      <c r="K22" s="17" t="s">
        <v>108</v>
      </c>
    </row>
    <row r="23" spans="1:11" s="19" customFormat="1" ht="16.5" customHeight="1" x14ac:dyDescent="0.25">
      <c r="A23" s="47"/>
      <c r="B23" s="14" t="s">
        <v>109</v>
      </c>
      <c r="C23" s="55"/>
      <c r="D23" s="57"/>
      <c r="E23" s="57"/>
      <c r="F23" s="14">
        <v>2015</v>
      </c>
      <c r="G23" s="57"/>
      <c r="H23" s="14">
        <v>12.4</v>
      </c>
      <c r="I23" s="20">
        <v>11.8</v>
      </c>
      <c r="J23" s="20">
        <f t="shared" si="0"/>
        <v>0.59999999999999964</v>
      </c>
      <c r="K23" s="17" t="s">
        <v>110</v>
      </c>
    </row>
    <row r="24" spans="1:11" s="19" customFormat="1" ht="16.5" customHeight="1" x14ac:dyDescent="0.25">
      <c r="A24" s="47"/>
      <c r="B24" s="14" t="s">
        <v>111</v>
      </c>
      <c r="C24" s="55"/>
      <c r="D24" s="57"/>
      <c r="E24" s="57"/>
      <c r="F24" s="14">
        <v>2016</v>
      </c>
      <c r="G24" s="57"/>
      <c r="H24" s="14">
        <v>12.3</v>
      </c>
      <c r="I24" s="20">
        <v>11</v>
      </c>
      <c r="J24" s="20">
        <f t="shared" si="0"/>
        <v>1.3000000000000007</v>
      </c>
      <c r="K24" s="17" t="s">
        <v>112</v>
      </c>
    </row>
    <row r="25" spans="1:11" s="19" customFormat="1" ht="24" customHeight="1" x14ac:dyDescent="0.25">
      <c r="A25" s="47"/>
      <c r="B25" s="14" t="s">
        <v>113</v>
      </c>
      <c r="C25" s="55"/>
      <c r="D25" s="57"/>
      <c r="E25" s="57"/>
      <c r="F25" s="14">
        <v>2017</v>
      </c>
      <c r="G25" s="57"/>
      <c r="H25" s="14">
        <v>12.1</v>
      </c>
      <c r="I25" s="20">
        <v>11.2</v>
      </c>
      <c r="J25" s="20">
        <f t="shared" si="0"/>
        <v>0.90000000000000036</v>
      </c>
      <c r="K25" s="17" t="s">
        <v>114</v>
      </c>
    </row>
    <row r="26" spans="1:11" s="19" customFormat="1" ht="24" customHeight="1" x14ac:dyDescent="0.25">
      <c r="A26" s="47"/>
      <c r="B26" s="14" t="s">
        <v>115</v>
      </c>
      <c r="C26" s="56"/>
      <c r="D26" s="58"/>
      <c r="E26" s="58"/>
      <c r="F26" s="14">
        <v>2018</v>
      </c>
      <c r="G26" s="58"/>
      <c r="H26" s="16">
        <v>12</v>
      </c>
      <c r="I26" s="22">
        <v>9.1999999999999993</v>
      </c>
      <c r="J26" s="20">
        <f t="shared" si="0"/>
        <v>2.8000000000000007</v>
      </c>
      <c r="K26" s="17" t="s">
        <v>140</v>
      </c>
    </row>
    <row r="27" spans="1:11" s="19" customFormat="1" ht="14.25" customHeight="1" x14ac:dyDescent="0.25">
      <c r="A27" s="47"/>
      <c r="B27" s="14" t="s">
        <v>116</v>
      </c>
      <c r="C27" s="54" t="s">
        <v>58</v>
      </c>
      <c r="D27" s="53" t="s">
        <v>53</v>
      </c>
      <c r="E27" s="53" t="s">
        <v>54</v>
      </c>
      <c r="F27" s="14">
        <v>2012</v>
      </c>
      <c r="G27" s="53" t="s">
        <v>63</v>
      </c>
      <c r="H27" s="14">
        <v>14.5</v>
      </c>
      <c r="I27" s="20">
        <v>14</v>
      </c>
      <c r="J27" s="20">
        <f t="shared" si="0"/>
        <v>0.5</v>
      </c>
      <c r="K27" s="36"/>
    </row>
    <row r="28" spans="1:11" s="19" customFormat="1" ht="13.5" customHeight="1" x14ac:dyDescent="0.25">
      <c r="A28" s="47"/>
      <c r="B28" s="14" t="s">
        <v>117</v>
      </c>
      <c r="C28" s="55"/>
      <c r="D28" s="57"/>
      <c r="E28" s="57"/>
      <c r="F28" s="14">
        <v>2013</v>
      </c>
      <c r="G28" s="57"/>
      <c r="H28" s="16">
        <v>13</v>
      </c>
      <c r="I28" s="23">
        <v>15.9</v>
      </c>
      <c r="J28" s="20">
        <f t="shared" si="0"/>
        <v>-2.9000000000000004</v>
      </c>
      <c r="K28" s="59" t="s">
        <v>118</v>
      </c>
    </row>
    <row r="29" spans="1:11" s="19" customFormat="1" ht="13.5" customHeight="1" x14ac:dyDescent="0.25">
      <c r="A29" s="47"/>
      <c r="B29" s="14" t="s">
        <v>119</v>
      </c>
      <c r="C29" s="55"/>
      <c r="D29" s="57"/>
      <c r="E29" s="57"/>
      <c r="F29" s="14">
        <v>2014</v>
      </c>
      <c r="G29" s="57"/>
      <c r="H29" s="16">
        <v>13</v>
      </c>
      <c r="I29" s="20">
        <v>15.7</v>
      </c>
      <c r="J29" s="20">
        <f t="shared" si="0"/>
        <v>-2.6999999999999993</v>
      </c>
      <c r="K29" s="60"/>
    </row>
    <row r="30" spans="1:11" s="19" customFormat="1" ht="13.5" customHeight="1" x14ac:dyDescent="0.25">
      <c r="A30" s="47"/>
      <c r="B30" s="14" t="s">
        <v>120</v>
      </c>
      <c r="C30" s="55"/>
      <c r="D30" s="57"/>
      <c r="E30" s="57"/>
      <c r="F30" s="14">
        <v>2015</v>
      </c>
      <c r="G30" s="57"/>
      <c r="H30" s="14">
        <v>12.5</v>
      </c>
      <c r="I30" s="20">
        <v>14.4</v>
      </c>
      <c r="J30" s="20">
        <f t="shared" si="0"/>
        <v>-1.9000000000000004</v>
      </c>
      <c r="K30" s="60"/>
    </row>
    <row r="31" spans="1:11" s="19" customFormat="1" ht="18" customHeight="1" x14ac:dyDescent="0.25">
      <c r="A31" s="47"/>
      <c r="B31" s="18" t="s">
        <v>121</v>
      </c>
      <c r="C31" s="55"/>
      <c r="D31" s="57"/>
      <c r="E31" s="57"/>
      <c r="F31" s="14">
        <v>2016</v>
      </c>
      <c r="G31" s="57"/>
      <c r="H31" s="16">
        <v>12</v>
      </c>
      <c r="I31" s="23">
        <v>8</v>
      </c>
      <c r="J31" s="23">
        <f t="shared" si="0"/>
        <v>4</v>
      </c>
      <c r="K31" s="17" t="s">
        <v>122</v>
      </c>
    </row>
    <row r="32" spans="1:11" s="19" customFormat="1" ht="22.5" customHeight="1" x14ac:dyDescent="0.25">
      <c r="A32" s="47"/>
      <c r="B32" s="14" t="s">
        <v>123</v>
      </c>
      <c r="C32" s="55"/>
      <c r="D32" s="57"/>
      <c r="E32" s="57"/>
      <c r="F32" s="14">
        <v>2017</v>
      </c>
      <c r="G32" s="57"/>
      <c r="H32" s="14">
        <v>11.3</v>
      </c>
      <c r="I32" s="23">
        <v>12.6</v>
      </c>
      <c r="J32" s="20">
        <f t="shared" si="0"/>
        <v>-1.2999999999999989</v>
      </c>
      <c r="K32" s="17" t="s">
        <v>124</v>
      </c>
    </row>
    <row r="33" spans="1:11" s="19" customFormat="1" ht="29.25" customHeight="1" x14ac:dyDescent="0.25">
      <c r="A33" s="47"/>
      <c r="B33" s="14" t="s">
        <v>125</v>
      </c>
      <c r="C33" s="56"/>
      <c r="D33" s="58"/>
      <c r="E33" s="58"/>
      <c r="F33" s="14">
        <v>2018</v>
      </c>
      <c r="G33" s="58"/>
      <c r="H33" s="14">
        <v>10.6</v>
      </c>
      <c r="I33" s="22">
        <v>9.1999999999999993</v>
      </c>
      <c r="J33" s="20">
        <f t="shared" si="0"/>
        <v>1.4000000000000004</v>
      </c>
      <c r="K33" s="17" t="s">
        <v>141</v>
      </c>
    </row>
    <row r="34" spans="1:11" s="19" customFormat="1" ht="12" customHeight="1" x14ac:dyDescent="0.25">
      <c r="A34" s="47"/>
      <c r="B34" s="14" t="s">
        <v>126</v>
      </c>
      <c r="C34" s="54" t="s">
        <v>59</v>
      </c>
      <c r="D34" s="53" t="s">
        <v>55</v>
      </c>
      <c r="E34" s="53" t="s">
        <v>54</v>
      </c>
      <c r="F34" s="14">
        <v>2012</v>
      </c>
      <c r="G34" s="53" t="s">
        <v>64</v>
      </c>
      <c r="H34" s="14">
        <v>6.8</v>
      </c>
      <c r="I34" s="20">
        <v>6.9</v>
      </c>
      <c r="J34" s="20">
        <f t="shared" si="0"/>
        <v>-0.10000000000000053</v>
      </c>
      <c r="K34" s="37"/>
    </row>
    <row r="35" spans="1:11" s="19" customFormat="1" ht="28.5" customHeight="1" x14ac:dyDescent="0.25">
      <c r="A35" s="47"/>
      <c r="B35" s="14" t="s">
        <v>127</v>
      </c>
      <c r="C35" s="55"/>
      <c r="D35" s="57"/>
      <c r="E35" s="57"/>
      <c r="F35" s="14">
        <v>2013</v>
      </c>
      <c r="G35" s="57"/>
      <c r="H35" s="14">
        <v>6.7</v>
      </c>
      <c r="I35" s="20">
        <v>8.6</v>
      </c>
      <c r="J35" s="20">
        <f t="shared" si="0"/>
        <v>-1.8999999999999995</v>
      </c>
      <c r="K35" s="17" t="s">
        <v>128</v>
      </c>
    </row>
    <row r="36" spans="1:11" s="19" customFormat="1" ht="17.25" customHeight="1" x14ac:dyDescent="0.25">
      <c r="A36" s="47"/>
      <c r="B36" s="14" t="s">
        <v>129</v>
      </c>
      <c r="C36" s="55"/>
      <c r="D36" s="57"/>
      <c r="E36" s="57"/>
      <c r="F36" s="14">
        <v>2014</v>
      </c>
      <c r="G36" s="57"/>
      <c r="H36" s="14">
        <v>8.5</v>
      </c>
      <c r="I36" s="23">
        <v>8</v>
      </c>
      <c r="J36" s="20">
        <f t="shared" si="0"/>
        <v>0.5</v>
      </c>
      <c r="K36" s="17" t="s">
        <v>130</v>
      </c>
    </row>
    <row r="37" spans="1:11" s="19" customFormat="1" ht="17.25" customHeight="1" x14ac:dyDescent="0.25">
      <c r="A37" s="47"/>
      <c r="B37" s="14" t="s">
        <v>131</v>
      </c>
      <c r="C37" s="55"/>
      <c r="D37" s="57"/>
      <c r="E37" s="57"/>
      <c r="F37" s="14">
        <v>2015</v>
      </c>
      <c r="G37" s="57"/>
      <c r="H37" s="14">
        <v>8.4</v>
      </c>
      <c r="I37" s="20">
        <v>6.5</v>
      </c>
      <c r="J37" s="20">
        <f t="shared" si="0"/>
        <v>1.9000000000000004</v>
      </c>
      <c r="K37" s="17" t="s">
        <v>132</v>
      </c>
    </row>
    <row r="38" spans="1:11" s="19" customFormat="1" ht="17.25" customHeight="1" x14ac:dyDescent="0.25">
      <c r="A38" s="47"/>
      <c r="B38" s="14" t="s">
        <v>133</v>
      </c>
      <c r="C38" s="55"/>
      <c r="D38" s="57"/>
      <c r="E38" s="57"/>
      <c r="F38" s="14">
        <v>2016</v>
      </c>
      <c r="G38" s="57"/>
      <c r="H38" s="14">
        <v>8.3000000000000007</v>
      </c>
      <c r="I38" s="20">
        <v>6.8</v>
      </c>
      <c r="J38" s="20">
        <f t="shared" si="0"/>
        <v>1.5000000000000009</v>
      </c>
      <c r="K38" s="17" t="s">
        <v>134</v>
      </c>
    </row>
    <row r="39" spans="1:11" s="19" customFormat="1" ht="25.5" customHeight="1" x14ac:dyDescent="0.25">
      <c r="A39" s="47"/>
      <c r="B39" s="14" t="s">
        <v>135</v>
      </c>
      <c r="C39" s="55"/>
      <c r="D39" s="57"/>
      <c r="E39" s="57"/>
      <c r="F39" s="14">
        <v>2017</v>
      </c>
      <c r="G39" s="57"/>
      <c r="H39" s="14">
        <v>6.5</v>
      </c>
      <c r="I39" s="20">
        <v>5.0999999999999996</v>
      </c>
      <c r="J39" s="20">
        <f t="shared" si="0"/>
        <v>1.4000000000000004</v>
      </c>
      <c r="K39" s="17" t="s">
        <v>136</v>
      </c>
    </row>
    <row r="40" spans="1:11" s="19" customFormat="1" ht="25.5" customHeight="1" x14ac:dyDescent="0.25">
      <c r="A40" s="45"/>
      <c r="B40" s="14" t="s">
        <v>137</v>
      </c>
      <c r="C40" s="56"/>
      <c r="D40" s="58"/>
      <c r="E40" s="58"/>
      <c r="F40" s="14">
        <v>2018</v>
      </c>
      <c r="G40" s="58"/>
      <c r="H40" s="14">
        <v>5.8</v>
      </c>
      <c r="I40" s="22">
        <v>5.7</v>
      </c>
      <c r="J40" s="14">
        <f t="shared" si="0"/>
        <v>9.9999999999999645E-2</v>
      </c>
      <c r="K40" s="17" t="s">
        <v>142</v>
      </c>
    </row>
    <row r="41" spans="1:11" s="19" customFormat="1" x14ac:dyDescent="0.25">
      <c r="A41" s="24"/>
      <c r="B41" s="25"/>
      <c r="C41" s="24"/>
      <c r="D41" s="24"/>
      <c r="E41" s="24"/>
      <c r="F41" s="25"/>
      <c r="G41" s="24"/>
      <c r="H41" s="25"/>
      <c r="I41" s="25"/>
      <c r="J41" s="26"/>
      <c r="K41" s="25"/>
    </row>
    <row r="42" spans="1:11" s="27" customFormat="1" x14ac:dyDescent="0.25">
      <c r="E42" s="28"/>
      <c r="F42" s="28"/>
      <c r="G42" s="19"/>
      <c r="H42" s="28"/>
      <c r="I42" s="28"/>
      <c r="J42" s="28"/>
      <c r="K42" s="38"/>
    </row>
    <row r="43" spans="1:11" s="19" customFormat="1" x14ac:dyDescent="0.25">
      <c r="A43" s="27"/>
      <c r="B43" s="29"/>
      <c r="E43" s="30"/>
      <c r="F43" s="30"/>
      <c r="H43" s="29"/>
      <c r="I43" s="29"/>
      <c r="J43" s="31"/>
      <c r="K43" s="33"/>
    </row>
    <row r="44" spans="1:11" s="1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34"/>
    </row>
    <row r="45" spans="1:11" s="1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4"/>
    </row>
    <row r="46" spans="1:11" s="19" customFormat="1" x14ac:dyDescent="0.25">
      <c r="K46" s="33"/>
    </row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" right="0" top="0.35433070866141736" bottom="0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90" zoomScaleNormal="90" workbookViewId="0">
      <pane ySplit="7" topLeftCell="A65" activePane="bottomLeft" state="frozen"/>
      <selection pane="bottomLeft" activeCell="P14" sqref="P14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" customWidth="1"/>
    <col min="4" max="5" width="5.7109375" style="1" customWidth="1"/>
    <col min="6" max="6" width="12.5703125" style="1" customWidth="1"/>
    <col min="7" max="7" width="10.7109375" style="1" customWidth="1"/>
    <col min="8" max="8" width="15.710937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9.140625" style="1"/>
    <col min="15" max="15" width="23.140625" style="1" customWidth="1"/>
    <col min="16" max="16384" width="9.140625" style="1"/>
  </cols>
  <sheetData>
    <row r="1" spans="1:15" x14ac:dyDescent="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x14ac:dyDescent="0.2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42.75" customHeight="1" x14ac:dyDescent="0.25">
      <c r="A3" s="75" t="s">
        <v>4</v>
      </c>
      <c r="B3" s="75" t="s">
        <v>5</v>
      </c>
      <c r="C3" s="75" t="s">
        <v>41</v>
      </c>
      <c r="D3" s="75" t="s">
        <v>6</v>
      </c>
      <c r="E3" s="75"/>
      <c r="F3" s="75" t="s">
        <v>7</v>
      </c>
      <c r="G3" s="75" t="s">
        <v>8</v>
      </c>
      <c r="H3" s="75" t="s">
        <v>9</v>
      </c>
      <c r="I3" s="75" t="s">
        <v>10</v>
      </c>
      <c r="J3" s="75"/>
      <c r="K3" s="75"/>
      <c r="L3" s="75"/>
      <c r="M3" s="75"/>
      <c r="N3" s="74" t="s">
        <v>16</v>
      </c>
      <c r="O3" s="7"/>
    </row>
    <row r="4" spans="1:15" ht="63.75" customHeight="1" x14ac:dyDescent="0.25">
      <c r="A4" s="75"/>
      <c r="B4" s="75"/>
      <c r="C4" s="75"/>
      <c r="D4" s="74" t="s">
        <v>0</v>
      </c>
      <c r="E4" s="74" t="s">
        <v>1</v>
      </c>
      <c r="F4" s="75"/>
      <c r="G4" s="75"/>
      <c r="H4" s="75"/>
      <c r="I4" s="75" t="s">
        <v>11</v>
      </c>
      <c r="J4" s="75"/>
      <c r="K4" s="75" t="s">
        <v>14</v>
      </c>
      <c r="L4" s="75"/>
      <c r="M4" s="74" t="s">
        <v>15</v>
      </c>
      <c r="N4" s="74"/>
      <c r="O4" s="8"/>
    </row>
    <row r="5" spans="1:15" ht="34.5" customHeight="1" x14ac:dyDescent="0.25">
      <c r="A5" s="75"/>
      <c r="B5" s="75"/>
      <c r="C5" s="75"/>
      <c r="D5" s="74"/>
      <c r="E5" s="74"/>
      <c r="F5" s="75"/>
      <c r="G5" s="75"/>
      <c r="H5" s="75"/>
      <c r="I5" s="39" t="s">
        <v>12</v>
      </c>
      <c r="J5" s="39" t="s">
        <v>13</v>
      </c>
      <c r="K5" s="39" t="s">
        <v>0</v>
      </c>
      <c r="L5" s="39" t="s">
        <v>1</v>
      </c>
      <c r="M5" s="74"/>
      <c r="N5" s="74"/>
    </row>
    <row r="6" spans="1:15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</row>
    <row r="7" spans="1:15" ht="36" customHeight="1" x14ac:dyDescent="0.25">
      <c r="A7" s="72" t="s">
        <v>39</v>
      </c>
      <c r="B7" s="72"/>
      <c r="C7" s="72"/>
      <c r="D7" s="72"/>
      <c r="E7" s="72"/>
      <c r="F7" s="72"/>
      <c r="G7" s="72"/>
      <c r="H7" s="40" t="s">
        <v>17</v>
      </c>
      <c r="I7" s="2"/>
      <c r="J7" s="2"/>
      <c r="K7" s="4">
        <f>K8+K21+K34+K47+K57</f>
        <v>286915.44999999995</v>
      </c>
      <c r="L7" s="4">
        <f>L8+L21+L34+L47+L57</f>
        <v>241610.39</v>
      </c>
      <c r="M7" s="5">
        <f>L7*100/K7</f>
        <v>84.209612971347497</v>
      </c>
      <c r="N7" s="2"/>
    </row>
    <row r="8" spans="1:15" ht="25.5" x14ac:dyDescent="0.25">
      <c r="A8" s="72" t="s">
        <v>31</v>
      </c>
      <c r="B8" s="72"/>
      <c r="C8" s="72"/>
      <c r="D8" s="72"/>
      <c r="E8" s="72"/>
      <c r="F8" s="72"/>
      <c r="G8" s="72"/>
      <c r="H8" s="40" t="s">
        <v>18</v>
      </c>
      <c r="I8" s="2"/>
      <c r="J8" s="2"/>
      <c r="K8" s="4">
        <f>K9+K11+K12+K14+K15+K17+K18+K20</f>
        <v>58012.05</v>
      </c>
      <c r="L8" s="4">
        <f>L9+L11+L12+L14+L15+L17+L18+L20</f>
        <v>49750.9</v>
      </c>
      <c r="M8" s="5">
        <f t="shared" ref="M8:M70" si="0">L8*100/K8</f>
        <v>85.759596497624202</v>
      </c>
      <c r="N8" s="2"/>
    </row>
    <row r="9" spans="1:15" ht="25.5" x14ac:dyDescent="0.25">
      <c r="A9" s="61">
        <v>1</v>
      </c>
      <c r="B9" s="67" t="s">
        <v>40</v>
      </c>
      <c r="C9" s="61" t="s">
        <v>19</v>
      </c>
      <c r="D9" s="64">
        <v>43465</v>
      </c>
      <c r="E9" s="70" t="s">
        <v>65</v>
      </c>
      <c r="F9" s="61"/>
      <c r="G9" s="71">
        <v>43434</v>
      </c>
      <c r="H9" s="2" t="s">
        <v>35</v>
      </c>
      <c r="I9" s="2" t="s">
        <v>42</v>
      </c>
      <c r="J9" s="2" t="s">
        <v>43</v>
      </c>
      <c r="K9" s="4">
        <v>3500</v>
      </c>
      <c r="L9" s="4">
        <v>3300</v>
      </c>
      <c r="M9" s="5">
        <f t="shared" si="0"/>
        <v>94.285714285714292</v>
      </c>
      <c r="N9" s="2"/>
    </row>
    <row r="10" spans="1:15" ht="38.25" x14ac:dyDescent="0.25">
      <c r="A10" s="62"/>
      <c r="B10" s="68"/>
      <c r="C10" s="62"/>
      <c r="D10" s="65"/>
      <c r="E10" s="65"/>
      <c r="F10" s="62"/>
      <c r="G10" s="62"/>
      <c r="H10" s="6" t="s">
        <v>36</v>
      </c>
      <c r="I10" s="2"/>
      <c r="J10" s="2"/>
      <c r="K10" s="4"/>
      <c r="L10" s="4"/>
      <c r="M10" s="5"/>
      <c r="N10" s="2"/>
    </row>
    <row r="11" spans="1:15" ht="25.5" x14ac:dyDescent="0.25">
      <c r="A11" s="63"/>
      <c r="B11" s="68"/>
      <c r="C11" s="63"/>
      <c r="D11" s="66"/>
      <c r="E11" s="66"/>
      <c r="F11" s="63"/>
      <c r="G11" s="63"/>
      <c r="H11" s="2" t="s">
        <v>37</v>
      </c>
      <c r="I11" s="2"/>
      <c r="J11" s="2"/>
      <c r="K11" s="4"/>
      <c r="L11" s="4"/>
      <c r="M11" s="5"/>
      <c r="N11" s="2"/>
    </row>
    <row r="12" spans="1:15" ht="25.5" x14ac:dyDescent="0.25">
      <c r="A12" s="61">
        <v>2</v>
      </c>
      <c r="B12" s="68"/>
      <c r="C12" s="61" t="s">
        <v>20</v>
      </c>
      <c r="D12" s="64">
        <v>43465</v>
      </c>
      <c r="E12" s="70" t="s">
        <v>65</v>
      </c>
      <c r="F12" s="61"/>
      <c r="G12" s="71">
        <v>43434</v>
      </c>
      <c r="H12" s="2" t="s">
        <v>35</v>
      </c>
      <c r="I12" s="2" t="s">
        <v>42</v>
      </c>
      <c r="J12" s="2" t="s">
        <v>44</v>
      </c>
      <c r="K12" s="4">
        <v>37378</v>
      </c>
      <c r="L12" s="4">
        <v>34378</v>
      </c>
      <c r="M12" s="5">
        <f t="shared" si="0"/>
        <v>91.973888383541123</v>
      </c>
      <c r="N12" s="2"/>
    </row>
    <row r="13" spans="1:15" ht="38.25" x14ac:dyDescent="0.25">
      <c r="A13" s="62"/>
      <c r="B13" s="68"/>
      <c r="C13" s="62"/>
      <c r="D13" s="65"/>
      <c r="E13" s="65"/>
      <c r="F13" s="62"/>
      <c r="G13" s="62"/>
      <c r="H13" s="6" t="s">
        <v>36</v>
      </c>
      <c r="I13" s="2" t="s">
        <v>42</v>
      </c>
      <c r="J13" s="2" t="s">
        <v>44</v>
      </c>
      <c r="K13" s="4">
        <v>5758.3</v>
      </c>
      <c r="L13" s="4">
        <v>5758.3</v>
      </c>
      <c r="M13" s="5">
        <f t="shared" si="0"/>
        <v>100</v>
      </c>
      <c r="N13" s="2"/>
    </row>
    <row r="14" spans="1:15" ht="25.5" x14ac:dyDescent="0.25">
      <c r="A14" s="63"/>
      <c r="B14" s="68"/>
      <c r="C14" s="63"/>
      <c r="D14" s="66"/>
      <c r="E14" s="66"/>
      <c r="F14" s="63"/>
      <c r="G14" s="63"/>
      <c r="H14" s="2" t="s">
        <v>37</v>
      </c>
      <c r="I14" s="2"/>
      <c r="J14" s="2"/>
      <c r="K14" s="4"/>
      <c r="L14" s="4"/>
      <c r="M14" s="5"/>
      <c r="N14" s="2"/>
    </row>
    <row r="15" spans="1:15" ht="45.75" customHeight="1" x14ac:dyDescent="0.25">
      <c r="A15" s="61">
        <v>3</v>
      </c>
      <c r="B15" s="68"/>
      <c r="C15" s="61" t="s">
        <v>45</v>
      </c>
      <c r="D15" s="64">
        <v>43465</v>
      </c>
      <c r="E15" s="70" t="s">
        <v>65</v>
      </c>
      <c r="F15" s="61"/>
      <c r="G15" s="71">
        <v>43434</v>
      </c>
      <c r="H15" s="2" t="s">
        <v>35</v>
      </c>
      <c r="I15" s="2" t="s">
        <v>66</v>
      </c>
      <c r="J15" s="2" t="s">
        <v>67</v>
      </c>
      <c r="K15" s="4">
        <v>1210.3</v>
      </c>
      <c r="L15" s="4">
        <v>409.3</v>
      </c>
      <c r="M15" s="5">
        <f t="shared" si="0"/>
        <v>33.818061637610512</v>
      </c>
      <c r="N15" s="2"/>
    </row>
    <row r="16" spans="1:15" ht="38.25" x14ac:dyDescent="0.25">
      <c r="A16" s="62"/>
      <c r="B16" s="68"/>
      <c r="C16" s="62"/>
      <c r="D16" s="65"/>
      <c r="E16" s="65"/>
      <c r="F16" s="62"/>
      <c r="G16" s="62"/>
      <c r="H16" s="6" t="s">
        <v>36</v>
      </c>
      <c r="I16" s="2"/>
      <c r="J16" s="2"/>
      <c r="K16" s="4"/>
      <c r="L16" s="4"/>
      <c r="M16" s="5"/>
      <c r="N16" s="2"/>
    </row>
    <row r="17" spans="1:14" ht="25.5" x14ac:dyDescent="0.25">
      <c r="A17" s="63"/>
      <c r="B17" s="68"/>
      <c r="C17" s="63"/>
      <c r="D17" s="66"/>
      <c r="E17" s="66"/>
      <c r="F17" s="63"/>
      <c r="G17" s="63"/>
      <c r="H17" s="2" t="s">
        <v>37</v>
      </c>
      <c r="I17" s="2"/>
      <c r="J17" s="2"/>
      <c r="K17" s="4"/>
      <c r="L17" s="4"/>
      <c r="M17" s="5"/>
      <c r="N17" s="2"/>
    </row>
    <row r="18" spans="1:14" ht="25.5" x14ac:dyDescent="0.25">
      <c r="A18" s="61">
        <v>4</v>
      </c>
      <c r="B18" s="68"/>
      <c r="C18" s="61" t="s">
        <v>21</v>
      </c>
      <c r="D18" s="64">
        <v>43465</v>
      </c>
      <c r="E18" s="70" t="s">
        <v>65</v>
      </c>
      <c r="F18" s="61"/>
      <c r="G18" s="71">
        <v>43434</v>
      </c>
      <c r="H18" s="2" t="s">
        <v>35</v>
      </c>
      <c r="I18" s="2" t="s">
        <v>72</v>
      </c>
      <c r="J18" s="2" t="s">
        <v>71</v>
      </c>
      <c r="K18" s="10">
        <v>15923.75</v>
      </c>
      <c r="L18" s="10">
        <v>11663.6</v>
      </c>
      <c r="M18" s="5">
        <f t="shared" si="0"/>
        <v>73.246565664494852</v>
      </c>
      <c r="N18" s="2"/>
    </row>
    <row r="19" spans="1:14" ht="38.25" x14ac:dyDescent="0.25">
      <c r="A19" s="62"/>
      <c r="B19" s="68"/>
      <c r="C19" s="62"/>
      <c r="D19" s="65"/>
      <c r="E19" s="65"/>
      <c r="F19" s="62"/>
      <c r="G19" s="62"/>
      <c r="H19" s="6" t="s">
        <v>36</v>
      </c>
      <c r="I19" s="9">
        <v>10</v>
      </c>
      <c r="J19" s="9" t="s">
        <v>68</v>
      </c>
      <c r="K19" s="10">
        <v>832.5</v>
      </c>
      <c r="L19" s="10">
        <v>832.5</v>
      </c>
      <c r="M19" s="5">
        <f t="shared" si="0"/>
        <v>100</v>
      </c>
      <c r="N19" s="2"/>
    </row>
    <row r="20" spans="1:14" ht="25.5" x14ac:dyDescent="0.25">
      <c r="A20" s="63"/>
      <c r="B20" s="69"/>
      <c r="C20" s="63"/>
      <c r="D20" s="66"/>
      <c r="E20" s="66"/>
      <c r="F20" s="63"/>
      <c r="G20" s="63"/>
      <c r="H20" s="2" t="s">
        <v>37</v>
      </c>
      <c r="I20" s="2"/>
      <c r="J20" s="2"/>
      <c r="K20" s="4"/>
      <c r="L20" s="4"/>
      <c r="M20" s="5"/>
      <c r="N20" s="2"/>
    </row>
    <row r="21" spans="1:14" ht="25.5" x14ac:dyDescent="0.25">
      <c r="A21" s="73" t="s">
        <v>32</v>
      </c>
      <c r="B21" s="73"/>
      <c r="C21" s="73"/>
      <c r="D21" s="73"/>
      <c r="E21" s="73"/>
      <c r="F21" s="73"/>
      <c r="G21" s="73"/>
      <c r="H21" s="40" t="s">
        <v>18</v>
      </c>
      <c r="I21" s="2"/>
      <c r="J21" s="2"/>
      <c r="K21" s="4">
        <f>K22+K24+K25+K27+K28+K30+K31+K33</f>
        <v>20033.849999999999</v>
      </c>
      <c r="L21" s="4">
        <f>L22+L24+L25+L27+L28+L30+L31+L33</f>
        <v>14240.42</v>
      </c>
      <c r="M21" s="5">
        <f t="shared" si="0"/>
        <v>71.081794063547449</v>
      </c>
      <c r="N21" s="2"/>
    </row>
    <row r="22" spans="1:14" ht="25.5" x14ac:dyDescent="0.25">
      <c r="A22" s="61">
        <v>1</v>
      </c>
      <c r="B22" s="67" t="s">
        <v>40</v>
      </c>
      <c r="C22" s="61" t="s">
        <v>21</v>
      </c>
      <c r="D22" s="64">
        <v>43465</v>
      </c>
      <c r="E22" s="70" t="s">
        <v>65</v>
      </c>
      <c r="F22" s="61"/>
      <c r="G22" s="71">
        <v>43434</v>
      </c>
      <c r="H22" s="2" t="s">
        <v>35</v>
      </c>
      <c r="I22" s="2" t="s">
        <v>72</v>
      </c>
      <c r="J22" s="2" t="s">
        <v>71</v>
      </c>
      <c r="K22" s="4">
        <v>15923.75</v>
      </c>
      <c r="L22" s="4">
        <v>11663.6</v>
      </c>
      <c r="M22" s="5">
        <f t="shared" si="0"/>
        <v>73.246565664494852</v>
      </c>
      <c r="N22" s="2"/>
    </row>
    <row r="23" spans="1:14" ht="38.25" x14ac:dyDescent="0.25">
      <c r="A23" s="62"/>
      <c r="B23" s="68"/>
      <c r="C23" s="62"/>
      <c r="D23" s="65"/>
      <c r="E23" s="65"/>
      <c r="F23" s="62"/>
      <c r="G23" s="62"/>
      <c r="H23" s="6" t="s">
        <v>36</v>
      </c>
      <c r="I23" s="9">
        <v>10</v>
      </c>
      <c r="J23" s="9" t="s">
        <v>68</v>
      </c>
      <c r="K23" s="4">
        <v>832.5</v>
      </c>
      <c r="L23" s="4">
        <v>832.5</v>
      </c>
      <c r="M23" s="5">
        <f t="shared" si="0"/>
        <v>100</v>
      </c>
      <c r="N23" s="2"/>
    </row>
    <row r="24" spans="1:14" ht="25.5" x14ac:dyDescent="0.25">
      <c r="A24" s="63"/>
      <c r="B24" s="68"/>
      <c r="C24" s="63"/>
      <c r="D24" s="66"/>
      <c r="E24" s="66"/>
      <c r="F24" s="63"/>
      <c r="G24" s="63"/>
      <c r="H24" s="2" t="s">
        <v>37</v>
      </c>
      <c r="I24" s="2"/>
      <c r="J24" s="2"/>
      <c r="K24" s="4"/>
      <c r="L24" s="4"/>
      <c r="M24" s="5"/>
      <c r="N24" s="2"/>
    </row>
    <row r="25" spans="1:14" ht="25.5" x14ac:dyDescent="0.25">
      <c r="A25" s="61">
        <v>2</v>
      </c>
      <c r="B25" s="68"/>
      <c r="C25" s="61" t="s">
        <v>22</v>
      </c>
      <c r="D25" s="64">
        <v>43465</v>
      </c>
      <c r="E25" s="70" t="s">
        <v>65</v>
      </c>
      <c r="F25" s="61"/>
      <c r="G25" s="71">
        <v>43434</v>
      </c>
      <c r="H25" s="2" t="s">
        <v>35</v>
      </c>
      <c r="I25" s="2"/>
      <c r="J25" s="2"/>
      <c r="K25" s="4"/>
      <c r="L25" s="4"/>
      <c r="M25" s="5"/>
      <c r="N25" s="2"/>
    </row>
    <row r="26" spans="1:14" ht="38.25" x14ac:dyDescent="0.25">
      <c r="A26" s="62"/>
      <c r="B26" s="68"/>
      <c r="C26" s="62"/>
      <c r="D26" s="65"/>
      <c r="E26" s="65"/>
      <c r="F26" s="62"/>
      <c r="G26" s="62"/>
      <c r="H26" s="6" t="s">
        <v>36</v>
      </c>
      <c r="I26" s="2"/>
      <c r="J26" s="2"/>
      <c r="K26" s="4"/>
      <c r="L26" s="4"/>
      <c r="M26" s="5"/>
      <c r="N26" s="2"/>
    </row>
    <row r="27" spans="1:14" ht="25.5" x14ac:dyDescent="0.25">
      <c r="A27" s="63"/>
      <c r="B27" s="68"/>
      <c r="C27" s="63"/>
      <c r="D27" s="66"/>
      <c r="E27" s="66"/>
      <c r="F27" s="63"/>
      <c r="G27" s="63"/>
      <c r="H27" s="2" t="s">
        <v>37</v>
      </c>
      <c r="I27" s="2"/>
      <c r="J27" s="2"/>
      <c r="K27" s="4"/>
      <c r="L27" s="4"/>
      <c r="M27" s="5"/>
      <c r="N27" s="2"/>
    </row>
    <row r="28" spans="1:14" ht="25.5" x14ac:dyDescent="0.25">
      <c r="A28" s="61">
        <v>3</v>
      </c>
      <c r="B28" s="68"/>
      <c r="C28" s="61" t="s">
        <v>23</v>
      </c>
      <c r="D28" s="64">
        <v>43465</v>
      </c>
      <c r="E28" s="70" t="s">
        <v>65</v>
      </c>
      <c r="F28" s="61"/>
      <c r="G28" s="71">
        <v>43434</v>
      </c>
      <c r="H28" s="2" t="s">
        <v>35</v>
      </c>
      <c r="I28" s="2" t="s">
        <v>42</v>
      </c>
      <c r="J28" s="2" t="s">
        <v>42</v>
      </c>
      <c r="K28" s="4">
        <v>2899.8</v>
      </c>
      <c r="L28" s="4">
        <v>2167.52</v>
      </c>
      <c r="M28" s="5">
        <f t="shared" si="0"/>
        <v>74.747223946479068</v>
      </c>
      <c r="N28" s="2"/>
    </row>
    <row r="29" spans="1:14" ht="38.25" x14ac:dyDescent="0.25">
      <c r="A29" s="62"/>
      <c r="B29" s="68"/>
      <c r="C29" s="62"/>
      <c r="D29" s="65"/>
      <c r="E29" s="65"/>
      <c r="F29" s="62"/>
      <c r="G29" s="62"/>
      <c r="H29" s="6" t="s">
        <v>36</v>
      </c>
      <c r="I29" s="2"/>
      <c r="J29" s="2"/>
      <c r="K29" s="4"/>
      <c r="L29" s="4"/>
      <c r="M29" s="5"/>
      <c r="N29" s="2"/>
    </row>
    <row r="30" spans="1:14" ht="25.5" x14ac:dyDescent="0.25">
      <c r="A30" s="63"/>
      <c r="B30" s="68"/>
      <c r="C30" s="63"/>
      <c r="D30" s="66"/>
      <c r="E30" s="66"/>
      <c r="F30" s="63"/>
      <c r="G30" s="63"/>
      <c r="H30" s="2" t="s">
        <v>37</v>
      </c>
      <c r="I30" s="2"/>
      <c r="J30" s="2"/>
      <c r="K30" s="4"/>
      <c r="L30" s="4"/>
      <c r="M30" s="5"/>
      <c r="N30" s="2"/>
    </row>
    <row r="31" spans="1:14" ht="25.5" customHeight="1" x14ac:dyDescent="0.25">
      <c r="A31" s="61">
        <v>4</v>
      </c>
      <c r="B31" s="68"/>
      <c r="C31" s="61" t="s">
        <v>45</v>
      </c>
      <c r="D31" s="64">
        <v>43465</v>
      </c>
      <c r="E31" s="70" t="s">
        <v>65</v>
      </c>
      <c r="F31" s="61"/>
      <c r="G31" s="71">
        <v>43434</v>
      </c>
      <c r="H31" s="2" t="s">
        <v>35</v>
      </c>
      <c r="I31" s="2" t="s">
        <v>66</v>
      </c>
      <c r="J31" s="2" t="s">
        <v>69</v>
      </c>
      <c r="K31" s="4">
        <v>1210.3</v>
      </c>
      <c r="L31" s="4">
        <v>409.3</v>
      </c>
      <c r="M31" s="5">
        <f t="shared" si="0"/>
        <v>33.818061637610512</v>
      </c>
      <c r="N31" s="2"/>
    </row>
    <row r="32" spans="1:14" ht="38.25" x14ac:dyDescent="0.25">
      <c r="A32" s="62"/>
      <c r="B32" s="68"/>
      <c r="C32" s="62"/>
      <c r="D32" s="65"/>
      <c r="E32" s="65"/>
      <c r="F32" s="62"/>
      <c r="G32" s="62"/>
      <c r="H32" s="6" t="s">
        <v>36</v>
      </c>
      <c r="I32" s="2"/>
      <c r="J32" s="2"/>
      <c r="K32" s="4"/>
      <c r="L32" s="4"/>
      <c r="M32" s="5"/>
      <c r="N32" s="2"/>
    </row>
    <row r="33" spans="1:14" ht="25.5" x14ac:dyDescent="0.25">
      <c r="A33" s="63"/>
      <c r="B33" s="69"/>
      <c r="C33" s="63"/>
      <c r="D33" s="66"/>
      <c r="E33" s="66"/>
      <c r="F33" s="63"/>
      <c r="G33" s="63"/>
      <c r="H33" s="2" t="s">
        <v>37</v>
      </c>
      <c r="I33" s="2"/>
      <c r="J33" s="2"/>
      <c r="K33" s="4"/>
      <c r="L33" s="4"/>
      <c r="M33" s="5"/>
      <c r="N33" s="2"/>
    </row>
    <row r="34" spans="1:14" ht="25.5" x14ac:dyDescent="0.25">
      <c r="A34" s="73" t="s">
        <v>33</v>
      </c>
      <c r="B34" s="73"/>
      <c r="C34" s="73"/>
      <c r="D34" s="73"/>
      <c r="E34" s="73"/>
      <c r="F34" s="73"/>
      <c r="G34" s="73"/>
      <c r="H34" s="40" t="s">
        <v>18</v>
      </c>
      <c r="I34" s="2"/>
      <c r="J34" s="2"/>
      <c r="K34" s="4">
        <f>K35+K37+K38+K40+K41+K43+K44+K46</f>
        <v>14574.649999999998</v>
      </c>
      <c r="L34" s="4">
        <f>L35+L37+L38+L40+L41+L43+L44+L46</f>
        <v>13041.369999999999</v>
      </c>
      <c r="M34" s="5">
        <f t="shared" si="0"/>
        <v>89.47981598185892</v>
      </c>
      <c r="N34" s="2"/>
    </row>
    <row r="35" spans="1:14" ht="25.5" x14ac:dyDescent="0.25">
      <c r="A35" s="61">
        <v>1</v>
      </c>
      <c r="B35" s="67" t="s">
        <v>40</v>
      </c>
      <c r="C35" s="61" t="s">
        <v>24</v>
      </c>
      <c r="D35" s="64">
        <v>43465</v>
      </c>
      <c r="E35" s="70" t="s">
        <v>65</v>
      </c>
      <c r="F35" s="61"/>
      <c r="G35" s="71">
        <v>43434</v>
      </c>
      <c r="H35" s="2" t="s">
        <v>35</v>
      </c>
      <c r="I35" s="2" t="s">
        <v>42</v>
      </c>
      <c r="J35" s="2" t="s">
        <v>42</v>
      </c>
      <c r="K35" s="4">
        <v>2899.8</v>
      </c>
      <c r="L35" s="4">
        <v>2167.52</v>
      </c>
      <c r="M35" s="5">
        <f t="shared" si="0"/>
        <v>74.747223946479068</v>
      </c>
      <c r="N35" s="2"/>
    </row>
    <row r="36" spans="1:14" ht="38.25" x14ac:dyDescent="0.25">
      <c r="A36" s="62"/>
      <c r="B36" s="68"/>
      <c r="C36" s="62"/>
      <c r="D36" s="65"/>
      <c r="E36" s="65"/>
      <c r="F36" s="62"/>
      <c r="G36" s="62"/>
      <c r="H36" s="6" t="s">
        <v>36</v>
      </c>
      <c r="I36" s="2"/>
      <c r="J36" s="2"/>
      <c r="K36" s="4"/>
      <c r="L36" s="4"/>
      <c r="M36" s="5"/>
      <c r="N36" s="2"/>
    </row>
    <row r="37" spans="1:14" ht="25.5" x14ac:dyDescent="0.25">
      <c r="A37" s="63"/>
      <c r="B37" s="68"/>
      <c r="C37" s="63"/>
      <c r="D37" s="66"/>
      <c r="E37" s="66"/>
      <c r="F37" s="63"/>
      <c r="G37" s="63"/>
      <c r="H37" s="2" t="s">
        <v>37</v>
      </c>
      <c r="I37" s="2"/>
      <c r="J37" s="2"/>
      <c r="K37" s="4"/>
      <c r="L37" s="4"/>
      <c r="M37" s="5"/>
      <c r="N37" s="2"/>
    </row>
    <row r="38" spans="1:14" ht="25.5" x14ac:dyDescent="0.25">
      <c r="A38" s="61">
        <v>2</v>
      </c>
      <c r="B38" s="68"/>
      <c r="C38" s="61" t="s">
        <v>25</v>
      </c>
      <c r="D38" s="64">
        <v>43465</v>
      </c>
      <c r="E38" s="70" t="s">
        <v>65</v>
      </c>
      <c r="F38" s="61"/>
      <c r="G38" s="71">
        <v>43434</v>
      </c>
      <c r="H38" s="2" t="s">
        <v>35</v>
      </c>
      <c r="I38" s="2" t="s">
        <v>42</v>
      </c>
      <c r="J38" s="2" t="s">
        <v>42</v>
      </c>
      <c r="K38" s="4">
        <v>10464.549999999999</v>
      </c>
      <c r="L38" s="4">
        <v>10464.549999999999</v>
      </c>
      <c r="M38" s="5">
        <f t="shared" si="0"/>
        <v>100</v>
      </c>
      <c r="N38" s="2"/>
    </row>
    <row r="39" spans="1:14" ht="38.25" x14ac:dyDescent="0.25">
      <c r="A39" s="62"/>
      <c r="B39" s="68"/>
      <c r="C39" s="62"/>
      <c r="D39" s="65"/>
      <c r="E39" s="65"/>
      <c r="F39" s="62"/>
      <c r="G39" s="62"/>
      <c r="H39" s="6" t="s">
        <v>36</v>
      </c>
      <c r="I39" s="2" t="s">
        <v>42</v>
      </c>
      <c r="J39" s="2" t="s">
        <v>42</v>
      </c>
      <c r="K39" s="4">
        <v>8580.9</v>
      </c>
      <c r="L39" s="4">
        <v>8580.9</v>
      </c>
      <c r="M39" s="5">
        <f t="shared" si="0"/>
        <v>100</v>
      </c>
      <c r="N39" s="2"/>
    </row>
    <row r="40" spans="1:14" ht="25.5" x14ac:dyDescent="0.25">
      <c r="A40" s="63"/>
      <c r="B40" s="68"/>
      <c r="C40" s="63"/>
      <c r="D40" s="66"/>
      <c r="E40" s="66"/>
      <c r="F40" s="63"/>
      <c r="G40" s="63"/>
      <c r="H40" s="2" t="s">
        <v>37</v>
      </c>
      <c r="I40" s="2"/>
      <c r="J40" s="2"/>
      <c r="K40" s="4"/>
      <c r="L40" s="4"/>
      <c r="M40" s="5"/>
      <c r="N40" s="2"/>
    </row>
    <row r="41" spans="1:14" ht="25.5" customHeight="1" x14ac:dyDescent="0.25">
      <c r="A41" s="61">
        <v>3</v>
      </c>
      <c r="B41" s="68"/>
      <c r="C41" s="61" t="s">
        <v>45</v>
      </c>
      <c r="D41" s="64">
        <v>43465</v>
      </c>
      <c r="E41" s="70" t="s">
        <v>65</v>
      </c>
      <c r="F41" s="61"/>
      <c r="G41" s="71">
        <v>43434</v>
      </c>
      <c r="H41" s="2" t="s">
        <v>35</v>
      </c>
      <c r="I41" s="2" t="s">
        <v>66</v>
      </c>
      <c r="J41" s="2" t="s">
        <v>69</v>
      </c>
      <c r="K41" s="4">
        <v>1210.3</v>
      </c>
      <c r="L41" s="4">
        <v>409.3</v>
      </c>
      <c r="M41" s="5">
        <f t="shared" si="0"/>
        <v>33.818061637610512</v>
      </c>
      <c r="N41" s="2"/>
    </row>
    <row r="42" spans="1:14" ht="38.25" x14ac:dyDescent="0.25">
      <c r="A42" s="62"/>
      <c r="B42" s="68"/>
      <c r="C42" s="62"/>
      <c r="D42" s="65"/>
      <c r="E42" s="65"/>
      <c r="F42" s="62"/>
      <c r="G42" s="62"/>
      <c r="H42" s="6" t="s">
        <v>36</v>
      </c>
      <c r="I42" s="2"/>
      <c r="J42" s="2"/>
      <c r="K42" s="4"/>
      <c r="L42" s="4"/>
      <c r="M42" s="5"/>
      <c r="N42" s="2"/>
    </row>
    <row r="43" spans="1:14" ht="25.5" x14ac:dyDescent="0.25">
      <c r="A43" s="63"/>
      <c r="B43" s="68"/>
      <c r="C43" s="63"/>
      <c r="D43" s="66"/>
      <c r="E43" s="66"/>
      <c r="F43" s="63"/>
      <c r="G43" s="63"/>
      <c r="H43" s="2" t="s">
        <v>37</v>
      </c>
      <c r="I43" s="2"/>
      <c r="J43" s="2"/>
      <c r="K43" s="4"/>
      <c r="L43" s="4"/>
      <c r="M43" s="5"/>
      <c r="N43" s="2"/>
    </row>
    <row r="44" spans="1:14" ht="25.5" x14ac:dyDescent="0.25">
      <c r="A44" s="61">
        <v>4</v>
      </c>
      <c r="B44" s="68"/>
      <c r="C44" s="61" t="s">
        <v>26</v>
      </c>
      <c r="D44" s="64">
        <v>43465</v>
      </c>
      <c r="E44" s="70" t="s">
        <v>65</v>
      </c>
      <c r="F44" s="61"/>
      <c r="G44" s="71">
        <v>43434</v>
      </c>
      <c r="H44" s="2" t="s">
        <v>35</v>
      </c>
      <c r="I44" s="2"/>
      <c r="J44" s="2"/>
      <c r="K44" s="4"/>
      <c r="L44" s="4"/>
      <c r="M44" s="5"/>
      <c r="N44" s="2"/>
    </row>
    <row r="45" spans="1:14" ht="38.25" x14ac:dyDescent="0.25">
      <c r="A45" s="62"/>
      <c r="B45" s="68"/>
      <c r="C45" s="62"/>
      <c r="D45" s="65"/>
      <c r="E45" s="65"/>
      <c r="F45" s="62"/>
      <c r="G45" s="62"/>
      <c r="H45" s="6" t="s">
        <v>36</v>
      </c>
      <c r="I45" s="2"/>
      <c r="J45" s="2"/>
      <c r="K45" s="4"/>
      <c r="L45" s="4"/>
      <c r="M45" s="5"/>
      <c r="N45" s="2"/>
    </row>
    <row r="46" spans="1:14" ht="25.5" x14ac:dyDescent="0.25">
      <c r="A46" s="63"/>
      <c r="B46" s="69"/>
      <c r="C46" s="63"/>
      <c r="D46" s="66"/>
      <c r="E46" s="66"/>
      <c r="F46" s="63"/>
      <c r="G46" s="63"/>
      <c r="H46" s="2" t="s">
        <v>37</v>
      </c>
      <c r="I46" s="2"/>
      <c r="J46" s="2"/>
      <c r="K46" s="4"/>
      <c r="L46" s="4"/>
      <c r="M46" s="5"/>
      <c r="N46" s="2"/>
    </row>
    <row r="47" spans="1:14" ht="25.5" x14ac:dyDescent="0.25">
      <c r="A47" s="73" t="s">
        <v>34</v>
      </c>
      <c r="B47" s="73"/>
      <c r="C47" s="73"/>
      <c r="D47" s="73"/>
      <c r="E47" s="73"/>
      <c r="F47" s="73"/>
      <c r="G47" s="73"/>
      <c r="H47" s="40" t="s">
        <v>18</v>
      </c>
      <c r="I47" s="2"/>
      <c r="J47" s="2"/>
      <c r="K47" s="4">
        <f>K48+K49+K50+K51+K52+K53+K54+K55+K56</f>
        <v>1210.3</v>
      </c>
      <c r="L47" s="4">
        <v>409.3</v>
      </c>
      <c r="M47" s="5">
        <f t="shared" si="0"/>
        <v>33.818061637610512</v>
      </c>
      <c r="N47" s="2"/>
    </row>
    <row r="48" spans="1:14" ht="25.5" x14ac:dyDescent="0.25">
      <c r="A48" s="61">
        <v>1</v>
      </c>
      <c r="B48" s="67" t="s">
        <v>40</v>
      </c>
      <c r="C48" s="61" t="s">
        <v>27</v>
      </c>
      <c r="D48" s="64">
        <v>43465</v>
      </c>
      <c r="E48" s="70" t="s">
        <v>65</v>
      </c>
      <c r="F48" s="61"/>
      <c r="G48" s="71">
        <v>43434</v>
      </c>
      <c r="H48" s="2" t="s">
        <v>35</v>
      </c>
      <c r="I48" s="2"/>
      <c r="J48" s="2"/>
      <c r="K48" s="4"/>
      <c r="L48" s="4"/>
      <c r="M48" s="5"/>
      <c r="N48" s="2"/>
    </row>
    <row r="49" spans="1:14" ht="38.25" x14ac:dyDescent="0.25">
      <c r="A49" s="62"/>
      <c r="B49" s="68"/>
      <c r="C49" s="62"/>
      <c r="D49" s="65"/>
      <c r="E49" s="65"/>
      <c r="F49" s="62"/>
      <c r="G49" s="62"/>
      <c r="H49" s="6" t="s">
        <v>36</v>
      </c>
      <c r="I49" s="2"/>
      <c r="J49" s="2"/>
      <c r="K49" s="4"/>
      <c r="L49" s="4"/>
      <c r="M49" s="5"/>
      <c r="N49" s="2"/>
    </row>
    <row r="50" spans="1:14" ht="34.5" customHeight="1" x14ac:dyDescent="0.25">
      <c r="A50" s="63"/>
      <c r="B50" s="68"/>
      <c r="C50" s="63"/>
      <c r="D50" s="66"/>
      <c r="E50" s="66"/>
      <c r="F50" s="63"/>
      <c r="G50" s="63"/>
      <c r="H50" s="2" t="s">
        <v>37</v>
      </c>
      <c r="I50" s="2"/>
      <c r="J50" s="2"/>
      <c r="K50" s="4"/>
      <c r="L50" s="4"/>
      <c r="M50" s="5"/>
      <c r="N50" s="2"/>
    </row>
    <row r="51" spans="1:14" ht="25.5" x14ac:dyDescent="0.25">
      <c r="A51" s="61">
        <v>2</v>
      </c>
      <c r="B51" s="68"/>
      <c r="C51" s="61" t="s">
        <v>28</v>
      </c>
      <c r="D51" s="64">
        <v>43465</v>
      </c>
      <c r="E51" s="70" t="s">
        <v>65</v>
      </c>
      <c r="F51" s="61"/>
      <c r="G51" s="71">
        <v>43434</v>
      </c>
      <c r="H51" s="2" t="s">
        <v>35</v>
      </c>
      <c r="I51" s="2" t="s">
        <v>42</v>
      </c>
      <c r="J51" s="2" t="s">
        <v>70</v>
      </c>
      <c r="K51" s="4">
        <v>0</v>
      </c>
      <c r="L51" s="4">
        <v>0</v>
      </c>
      <c r="M51" s="5" t="e">
        <f t="shared" si="0"/>
        <v>#DIV/0!</v>
      </c>
      <c r="N51" s="2"/>
    </row>
    <row r="52" spans="1:14" ht="38.25" x14ac:dyDescent="0.25">
      <c r="A52" s="62"/>
      <c r="B52" s="68"/>
      <c r="C52" s="62"/>
      <c r="D52" s="65"/>
      <c r="E52" s="65"/>
      <c r="F52" s="62"/>
      <c r="G52" s="62"/>
      <c r="H52" s="6" t="s">
        <v>36</v>
      </c>
      <c r="I52" s="2"/>
      <c r="J52" s="2"/>
      <c r="K52" s="4"/>
      <c r="L52" s="4"/>
      <c r="M52" s="5"/>
      <c r="N52" s="2"/>
    </row>
    <row r="53" spans="1:14" ht="32.25" customHeight="1" x14ac:dyDescent="0.25">
      <c r="A53" s="63"/>
      <c r="B53" s="68"/>
      <c r="C53" s="63"/>
      <c r="D53" s="66"/>
      <c r="E53" s="66"/>
      <c r="F53" s="63"/>
      <c r="G53" s="63"/>
      <c r="H53" s="2" t="s">
        <v>37</v>
      </c>
      <c r="I53" s="2"/>
      <c r="J53" s="2"/>
      <c r="K53" s="4"/>
      <c r="L53" s="4"/>
      <c r="M53" s="5"/>
      <c r="N53" s="2"/>
    </row>
    <row r="54" spans="1:14" ht="25.5" customHeight="1" x14ac:dyDescent="0.25">
      <c r="A54" s="61">
        <v>3</v>
      </c>
      <c r="B54" s="68"/>
      <c r="C54" s="61" t="s">
        <v>45</v>
      </c>
      <c r="D54" s="64">
        <v>43465</v>
      </c>
      <c r="E54" s="70" t="s">
        <v>65</v>
      </c>
      <c r="F54" s="61"/>
      <c r="G54" s="71">
        <v>43434</v>
      </c>
      <c r="H54" s="2" t="s">
        <v>35</v>
      </c>
      <c r="I54" s="2" t="s">
        <v>66</v>
      </c>
      <c r="J54" s="2" t="s">
        <v>69</v>
      </c>
      <c r="K54" s="4">
        <v>1210.3</v>
      </c>
      <c r="L54" s="4">
        <v>409.3</v>
      </c>
      <c r="M54" s="5">
        <f t="shared" si="0"/>
        <v>33.818061637610512</v>
      </c>
      <c r="N54" s="2"/>
    </row>
    <row r="55" spans="1:14" ht="38.25" x14ac:dyDescent="0.25">
      <c r="A55" s="62"/>
      <c r="B55" s="68"/>
      <c r="C55" s="62"/>
      <c r="D55" s="65"/>
      <c r="E55" s="65"/>
      <c r="F55" s="62"/>
      <c r="G55" s="62"/>
      <c r="H55" s="6" t="s">
        <v>36</v>
      </c>
      <c r="I55" s="2"/>
      <c r="J55" s="2"/>
      <c r="K55" s="4"/>
      <c r="L55" s="4"/>
      <c r="M55" s="5"/>
      <c r="N55" s="2"/>
    </row>
    <row r="56" spans="1:14" ht="42" customHeight="1" x14ac:dyDescent="0.25">
      <c r="A56" s="63"/>
      <c r="B56" s="69"/>
      <c r="C56" s="63"/>
      <c r="D56" s="66"/>
      <c r="E56" s="66"/>
      <c r="F56" s="63"/>
      <c r="G56" s="63"/>
      <c r="H56" s="2" t="s">
        <v>37</v>
      </c>
      <c r="I56" s="2"/>
      <c r="J56" s="2"/>
      <c r="K56" s="4"/>
      <c r="L56" s="4"/>
      <c r="M56" s="5"/>
      <c r="N56" s="2"/>
    </row>
    <row r="57" spans="1:14" ht="25.5" x14ac:dyDescent="0.25">
      <c r="A57" s="73" t="s">
        <v>38</v>
      </c>
      <c r="B57" s="73"/>
      <c r="C57" s="73"/>
      <c r="D57" s="73"/>
      <c r="E57" s="73"/>
      <c r="F57" s="73"/>
      <c r="G57" s="73"/>
      <c r="H57" s="40" t="s">
        <v>18</v>
      </c>
      <c r="I57" s="2"/>
      <c r="J57" s="2"/>
      <c r="K57" s="4">
        <f>K58+K60+K61+K63+K64+K66+K67+K69+K70+K72</f>
        <v>193084.59999999998</v>
      </c>
      <c r="L57" s="4">
        <f>L58+L60+L61+L63+L64+L66+L67+L69+L70+L72</f>
        <v>164168.4</v>
      </c>
      <c r="M57" s="5">
        <f t="shared" si="0"/>
        <v>85.024077528710222</v>
      </c>
      <c r="N57" s="2"/>
    </row>
    <row r="58" spans="1:14" ht="25.5" x14ac:dyDescent="0.25">
      <c r="A58" s="61">
        <v>1</v>
      </c>
      <c r="B58" s="67" t="s">
        <v>40</v>
      </c>
      <c r="C58" s="61" t="s">
        <v>29</v>
      </c>
      <c r="D58" s="64">
        <v>43465</v>
      </c>
      <c r="E58" s="70" t="s">
        <v>65</v>
      </c>
      <c r="F58" s="61"/>
      <c r="G58" s="71">
        <v>43434</v>
      </c>
      <c r="H58" s="2" t="s">
        <v>35</v>
      </c>
      <c r="I58" s="2"/>
      <c r="J58" s="2"/>
      <c r="K58" s="4"/>
      <c r="L58" s="4"/>
      <c r="M58" s="5"/>
      <c r="N58" s="2"/>
    </row>
    <row r="59" spans="1:14" ht="38.25" x14ac:dyDescent="0.25">
      <c r="A59" s="62"/>
      <c r="B59" s="68"/>
      <c r="C59" s="62"/>
      <c r="D59" s="65"/>
      <c r="E59" s="65"/>
      <c r="F59" s="62"/>
      <c r="G59" s="62"/>
      <c r="H59" s="6" t="s">
        <v>36</v>
      </c>
      <c r="I59" s="2"/>
      <c r="J59" s="2"/>
      <c r="K59" s="4"/>
      <c r="L59" s="4"/>
      <c r="M59" s="5"/>
      <c r="N59" s="2"/>
    </row>
    <row r="60" spans="1:14" ht="25.5" x14ac:dyDescent="0.25">
      <c r="A60" s="63"/>
      <c r="B60" s="68"/>
      <c r="C60" s="63"/>
      <c r="D60" s="66"/>
      <c r="E60" s="66"/>
      <c r="F60" s="63"/>
      <c r="G60" s="63"/>
      <c r="H60" s="2" t="s">
        <v>37</v>
      </c>
      <c r="I60" s="2"/>
      <c r="J60" s="2"/>
      <c r="K60" s="4"/>
      <c r="L60" s="4"/>
      <c r="M60" s="5"/>
      <c r="N60" s="2"/>
    </row>
    <row r="61" spans="1:14" ht="25.5" x14ac:dyDescent="0.25">
      <c r="A61" s="61">
        <v>2</v>
      </c>
      <c r="B61" s="68"/>
      <c r="C61" s="61" t="s">
        <v>46</v>
      </c>
      <c r="D61" s="64">
        <v>43465</v>
      </c>
      <c r="E61" s="70" t="s">
        <v>65</v>
      </c>
      <c r="F61" s="61"/>
      <c r="G61" s="71">
        <v>43434</v>
      </c>
      <c r="H61" s="2" t="s">
        <v>35</v>
      </c>
      <c r="I61" s="2" t="s">
        <v>42</v>
      </c>
      <c r="J61" s="2" t="s">
        <v>44</v>
      </c>
      <c r="K61" s="4">
        <v>13000</v>
      </c>
      <c r="L61" s="4">
        <v>13000</v>
      </c>
      <c r="M61" s="5">
        <f t="shared" si="0"/>
        <v>100</v>
      </c>
      <c r="N61" s="2"/>
    </row>
    <row r="62" spans="1:14" ht="38.25" x14ac:dyDescent="0.25">
      <c r="A62" s="62"/>
      <c r="B62" s="68"/>
      <c r="C62" s="62"/>
      <c r="D62" s="65"/>
      <c r="E62" s="65"/>
      <c r="F62" s="62"/>
      <c r="G62" s="62"/>
      <c r="H62" s="6" t="s">
        <v>36</v>
      </c>
      <c r="I62" s="2"/>
      <c r="J62" s="2"/>
      <c r="K62" s="4"/>
      <c r="L62" s="4"/>
      <c r="M62" s="5"/>
      <c r="N62" s="2"/>
    </row>
    <row r="63" spans="1:14" ht="25.5" x14ac:dyDescent="0.25">
      <c r="A63" s="63"/>
      <c r="B63" s="68"/>
      <c r="C63" s="63"/>
      <c r="D63" s="66"/>
      <c r="E63" s="66"/>
      <c r="F63" s="63"/>
      <c r="G63" s="63"/>
      <c r="H63" s="2" t="s">
        <v>37</v>
      </c>
      <c r="I63" s="2"/>
      <c r="J63" s="2"/>
      <c r="K63" s="4"/>
      <c r="L63" s="4"/>
      <c r="M63" s="5"/>
      <c r="N63" s="2"/>
    </row>
    <row r="64" spans="1:14" ht="25.5" x14ac:dyDescent="0.25">
      <c r="A64" s="61">
        <v>3</v>
      </c>
      <c r="B64" s="68"/>
      <c r="C64" s="61" t="s">
        <v>45</v>
      </c>
      <c r="D64" s="64">
        <v>43465</v>
      </c>
      <c r="E64" s="70" t="s">
        <v>65</v>
      </c>
      <c r="F64" s="61"/>
      <c r="G64" s="71">
        <v>43434</v>
      </c>
      <c r="H64" s="2" t="s">
        <v>35</v>
      </c>
      <c r="I64" s="2" t="s">
        <v>66</v>
      </c>
      <c r="J64" s="2" t="s">
        <v>69</v>
      </c>
      <c r="K64" s="4">
        <v>1210.3</v>
      </c>
      <c r="L64" s="4">
        <v>409.3</v>
      </c>
      <c r="M64" s="5">
        <f t="shared" si="0"/>
        <v>33.818061637610512</v>
      </c>
      <c r="N64" s="2"/>
    </row>
    <row r="65" spans="1:14" ht="38.25" x14ac:dyDescent="0.25">
      <c r="A65" s="62"/>
      <c r="B65" s="68"/>
      <c r="C65" s="62"/>
      <c r="D65" s="65"/>
      <c r="E65" s="65"/>
      <c r="F65" s="62"/>
      <c r="G65" s="62"/>
      <c r="H65" s="6" t="s">
        <v>36</v>
      </c>
      <c r="I65" s="2"/>
      <c r="J65" s="2"/>
      <c r="K65" s="4"/>
      <c r="L65" s="4"/>
      <c r="M65" s="5"/>
      <c r="N65" s="2"/>
    </row>
    <row r="66" spans="1:14" ht="25.5" x14ac:dyDescent="0.25">
      <c r="A66" s="63"/>
      <c r="B66" s="68"/>
      <c r="C66" s="63"/>
      <c r="D66" s="66"/>
      <c r="E66" s="66"/>
      <c r="F66" s="63"/>
      <c r="G66" s="63"/>
      <c r="H66" s="2" t="s">
        <v>37</v>
      </c>
      <c r="I66" s="2"/>
      <c r="J66" s="2"/>
      <c r="K66" s="4"/>
      <c r="L66" s="4"/>
      <c r="M66" s="5"/>
      <c r="N66" s="2"/>
    </row>
    <row r="67" spans="1:14" ht="25.5" x14ac:dyDescent="0.25">
      <c r="A67" s="61">
        <v>4</v>
      </c>
      <c r="B67" s="68"/>
      <c r="C67" s="61" t="s">
        <v>73</v>
      </c>
      <c r="D67" s="64">
        <v>43465</v>
      </c>
      <c r="E67" s="70" t="s">
        <v>65</v>
      </c>
      <c r="F67" s="61"/>
      <c r="G67" s="71">
        <v>43434</v>
      </c>
      <c r="H67" s="2" t="s">
        <v>35</v>
      </c>
      <c r="I67" s="2" t="s">
        <v>42</v>
      </c>
      <c r="J67" s="2" t="s">
        <v>44</v>
      </c>
      <c r="K67" s="10">
        <v>118039.6</v>
      </c>
      <c r="L67" s="10">
        <v>93121.42</v>
      </c>
      <c r="M67" s="5">
        <f t="shared" si="0"/>
        <v>78.889982683777305</v>
      </c>
      <c r="N67" s="2"/>
    </row>
    <row r="68" spans="1:14" ht="38.25" x14ac:dyDescent="0.25">
      <c r="A68" s="62"/>
      <c r="B68" s="68"/>
      <c r="C68" s="62"/>
      <c r="D68" s="65"/>
      <c r="E68" s="65"/>
      <c r="F68" s="62"/>
      <c r="G68" s="62"/>
      <c r="H68" s="6" t="s">
        <v>36</v>
      </c>
      <c r="I68" s="2"/>
      <c r="J68" s="2"/>
      <c r="K68" s="4">
        <v>75127.600000000006</v>
      </c>
      <c r="L68" s="4">
        <v>59692.3</v>
      </c>
      <c r="M68" s="5">
        <f t="shared" si="0"/>
        <v>79.454554651020388</v>
      </c>
      <c r="N68" s="2"/>
    </row>
    <row r="69" spans="1:14" ht="25.5" x14ac:dyDescent="0.25">
      <c r="A69" s="63"/>
      <c r="B69" s="68"/>
      <c r="C69" s="63"/>
      <c r="D69" s="66"/>
      <c r="E69" s="66"/>
      <c r="F69" s="63"/>
      <c r="G69" s="63"/>
      <c r="H69" s="2" t="s">
        <v>37</v>
      </c>
      <c r="I69" s="2"/>
      <c r="J69" s="2"/>
      <c r="K69" s="4"/>
      <c r="L69" s="4"/>
      <c r="M69" s="5"/>
      <c r="N69" s="2"/>
    </row>
    <row r="70" spans="1:14" ht="25.5" x14ac:dyDescent="0.25">
      <c r="A70" s="61">
        <v>5</v>
      </c>
      <c r="B70" s="68"/>
      <c r="C70" s="61" t="s">
        <v>30</v>
      </c>
      <c r="D70" s="64">
        <v>43465</v>
      </c>
      <c r="E70" s="70" t="s">
        <v>65</v>
      </c>
      <c r="F70" s="61"/>
      <c r="G70" s="71">
        <v>43434</v>
      </c>
      <c r="H70" s="2" t="s">
        <v>35</v>
      </c>
      <c r="I70" s="2" t="s">
        <v>42</v>
      </c>
      <c r="J70" s="2" t="s">
        <v>42</v>
      </c>
      <c r="K70" s="4">
        <v>60834.7</v>
      </c>
      <c r="L70" s="4">
        <v>57637.68</v>
      </c>
      <c r="M70" s="5">
        <f t="shared" si="0"/>
        <v>94.744742720848464</v>
      </c>
      <c r="N70" s="2"/>
    </row>
    <row r="71" spans="1:14" ht="38.25" x14ac:dyDescent="0.25">
      <c r="A71" s="62"/>
      <c r="B71" s="68"/>
      <c r="C71" s="62"/>
      <c r="D71" s="65"/>
      <c r="E71" s="65"/>
      <c r="F71" s="62"/>
      <c r="G71" s="62"/>
      <c r="H71" s="6" t="s">
        <v>36</v>
      </c>
      <c r="I71" s="2"/>
      <c r="J71" s="2"/>
      <c r="K71" s="4"/>
      <c r="L71" s="4"/>
      <c r="M71" s="5"/>
      <c r="N71" s="2"/>
    </row>
    <row r="72" spans="1:14" ht="25.5" x14ac:dyDescent="0.25">
      <c r="A72" s="63"/>
      <c r="B72" s="69"/>
      <c r="C72" s="63"/>
      <c r="D72" s="66"/>
      <c r="E72" s="66"/>
      <c r="F72" s="63"/>
      <c r="G72" s="63"/>
      <c r="H72" s="2" t="s">
        <v>37</v>
      </c>
      <c r="I72" s="2"/>
      <c r="J72" s="2"/>
      <c r="K72" s="4"/>
      <c r="L72" s="4"/>
      <c r="M72" s="5"/>
      <c r="N72" s="2"/>
    </row>
    <row r="75" spans="1:14" s="3" customFormat="1" x14ac:dyDescent="0.25"/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2018-11-13T07:06:26Z</cp:lastPrinted>
  <dcterms:created xsi:type="dcterms:W3CDTF">2017-03-09T12:55:04Z</dcterms:created>
  <dcterms:modified xsi:type="dcterms:W3CDTF">2018-12-13T10:35:08Z</dcterms:modified>
</cp:coreProperties>
</file>