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25" windowWidth="14805" windowHeight="6990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J85" i="3" l="1"/>
  <c r="J77" i="3"/>
  <c r="J52" i="3"/>
  <c r="M25" i="2" l="1"/>
  <c r="J36" i="3" l="1"/>
  <c r="J28" i="3"/>
  <c r="M44" i="2" l="1"/>
  <c r="L7" i="2" l="1"/>
  <c r="M31" i="2" l="1"/>
  <c r="H62" i="3" l="1"/>
  <c r="K7" i="2" l="1"/>
  <c r="M7" i="2" l="1"/>
  <c r="M12" i="2"/>
  <c r="M16" i="2"/>
  <c r="M20" i="2"/>
  <c r="M24" i="2"/>
  <c r="M47" i="2" l="1"/>
  <c r="J34" i="3" l="1"/>
  <c r="J91" i="3"/>
  <c r="J80" i="3"/>
  <c r="J79" i="3"/>
  <c r="J65" i="3"/>
  <c r="J47" i="3"/>
  <c r="J46" i="3"/>
  <c r="J39" i="3"/>
  <c r="J38" i="3"/>
  <c r="J37" i="3"/>
  <c r="J31" i="3"/>
  <c r="J30" i="3"/>
  <c r="J29" i="3"/>
  <c r="J23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<sst xmlns="http://schemas.openxmlformats.org/spreadsheetml/2006/main" count="422" uniqueCount="278">
  <si>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</si>
  <si>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</si>
  <si>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</si>
  <si>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</si>
  <si>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</si>
  <si>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</si>
  <si>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</si>
  <si>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</si>
  <si>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</si>
  <si>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</si>
  <si>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</si>
  <si>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</si>
  <si>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</si>
  <si>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</si>
  <si>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</si>
  <si>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</si>
  <si>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</si>
  <si>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</si>
  <si>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</si>
  <si>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</si>
  <si>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</si>
  <si>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</si>
  <si>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</si>
  <si>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</si>
  <si>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</si>
  <si>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</si>
  <si>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</si>
  <si>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</si>
  <si>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</si>
  <si>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</si>
  <si>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</si>
  <si>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</si>
  <si>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</si>
  <si>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</si>
  <si>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</si>
  <si>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</si>
  <si>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</si>
  <si>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</si>
  <si>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</si>
  <si>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</si>
  <si>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</si>
  <si>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</si>
  <si>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</si>
  <si>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</si>
  <si>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</si>
  <si>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</si>
  <si>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</si>
  <si>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</si>
  <si>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</si>
  <si>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</si>
  <si>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</si>
  <si>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</si>
  <si>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</si>
  <si>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</si>
  <si>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</si>
  <si>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</si>
  <si>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</si>
  <si>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</si>
  <si>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</si>
  <si>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</si>
  <si>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</si>
  <si>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</si>
  <si>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</si>
  <si>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</si>
  <si>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</si>
  <si>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</si>
  <si>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</si>
  <si>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</si>
  <si>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</si>
  <si>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</si>
  <si>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</si>
  <si>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</si>
  <si>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</si>
  <si>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</si>
  <si>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</si>
  <si>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</si>
  <si>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</si>
  <si>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</si>
  <si>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</si>
  <si>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</si>
  <si>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</si>
  <si>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</si>
  <si>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</si>
  <si>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</si>
  <si>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</si>
  <si>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</si>
  <si>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</si>
  <si>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</si>
  <si>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</si>
  <si>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</si>
  <si>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</si>
  <si>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</si>
  <si>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</si>
  <si>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</si>
  <si>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</si>
  <si>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</si>
  <si>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</si>
  <si>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</si>
  <si>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</si>
  <si>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</si>
  <si>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</si>
  <si>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</si>
  <si>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</si>
  <si>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</si>
  <si>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</si>
  <si>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</si>
  <si>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</si>
  <si>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</si>
  <si>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</si>
  <si>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</si>
  <si>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</si>
  <si>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</si>
  <si>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</si>
  <si>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</si>
  <si>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</si>
  <si>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</si>
  <si>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</si>
  <si>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</si>
  <si>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</si>
  <si>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</si>
  <si>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</si>
  <si>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</si>
  <si>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</si>
  <si>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</si>
  <si>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</si>
  <si>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</si>
  <si>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</si>
  <si>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</si>
  <si>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</si>
  <si>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</si>
  <si>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</si>
  <si>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</si>
  <si>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</si>
  <si>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</si>
  <si>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</si>
  <si>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</si>
  <si>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</si>
  <si>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</si>
  <si>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</si>
  <si>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</si>
  <si>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</si>
  <si>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</si>
  <si>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</si>
  <si>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</si>
  <si>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</si>
  <si>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</si>
  <si>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</si>
  <si>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</si>
  <si>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</si>
  <si>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</si>
  <si>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</si>
  <si>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</si>
  <si>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</si>
  <si>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</si>
  <si>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</si>
  <si>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</si>
  <si>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</si>
  <si>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</si>
  <si>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</si>
  <si>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</si>
  <si>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</si>
  <si>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</si>
  <si>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</si>
  <si>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</si>
  <si>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</si>
  <si>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</si>
  <si>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</si>
  <si>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</si>
  <si>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</si>
  <si>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</si>
  <si>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</si>
  <si>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</si>
  <si>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</si>
  <si>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</si>
  <si>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</si>
  <si>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</si>
  <si>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</si>
  <si>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</si>
  <si>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</si>
  <si>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</si>
  <si>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</si>
  <si>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</si>
  <si>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</si>
  <si>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</si>
  <si>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</si>
  <si>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</si>
  <si>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</si>
  <si>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</si>
  <si>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</si>
  <si>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</si>
  <si>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</si>
  <si>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</si>
  <si>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</si>
  <si>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</si>
  <si>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</si>
  <si>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</si>
  <si>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</si>
  <si>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</si>
  <si>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</si>
  <si>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</si>
  <si>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</si>
  <si>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</si>
  <si>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</si>
  <si>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</si>
  <si>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</si>
  <si>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</si>
  <si>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</si>
  <si>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</si>
  <si>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</si>
  <si>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</si>
  <si>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</si>
  <si>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</si>
  <si>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</si>
  <si>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</si>
  <si>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</si>
  <si>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</si>
  <si>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</si>
  <si>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</si>
  <si>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</si>
  <si>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</si>
  <si>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</si>
  <si>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</si>
  <si>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</si>
  <si>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</si>
  <si>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</si>
  <si>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</si>
  <si>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</si>
  <si>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</si>
  <si>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</si>
  <si>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</si>
  <si>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</si>
  <si>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</si>
  <si>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</si>
  <si>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</si>
  <si>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</si>
  <si>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</si>
  <si>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</si>
  <si>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</si>
  <si>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</si>
  <si>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</si>
  <si>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</si>
  <si>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</si>
  <si>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</si>
  <si>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</si>
  <si>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</si>
  <si>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</si>
  <si>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</si>
  <si>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</si>
  <si>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</si>
  <si>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</si>
  <si>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</si>
  <si>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</si>
  <si>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</si>
  <si>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</si>
  <si>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</si>
  <si>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</si>
  <si>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</si>
  <si>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</si>
  <si>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</si>
  <si>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</si>
  <si>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</si>
  <si>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</si>
  <si>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</si>
  <si>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</si>
  <si>
    <r>
      <t xml:space="preserve">Целевой показатель достигается нарастающим итогом к концу отчётного года и </t>
    </r>
    <r>
      <rPr>
        <b/>
        <u/>
        <sz val="8"/>
        <rFont val="Times New Roman"/>
        <family val="1"/>
        <charset val="204"/>
      </rPr>
      <t>достигну</t>
    </r>
    <r>
      <rPr>
        <u/>
        <sz val="8"/>
        <rFont val="Times New Roman"/>
        <family val="1"/>
        <charset val="204"/>
      </rPr>
      <t>т</t>
    </r>
    <r>
      <rPr>
        <sz val="8"/>
        <rFont val="Times New Roman"/>
        <family val="1"/>
        <charset val="204"/>
      </rPr>
      <t xml:space="preserve"> в полном объёме</t>
    </r>
  </si>
  <si>
    <t>6.7.</t>
  </si>
  <si>
    <t>7.7.</t>
  </si>
  <si>
    <t>Целевое значение не достигнуто в связи с тем, что в январе значительное число организаций не выплачивает стимулирующие выплаты по результатам труда, обновляются критерии.</t>
  </si>
  <si>
    <t>8.7.</t>
  </si>
  <si>
    <t>9.7.</t>
  </si>
  <si>
    <t>10.7.</t>
  </si>
  <si>
    <t>12.7.</t>
  </si>
  <si>
    <t>13.7.</t>
  </si>
  <si>
    <t>14.7.</t>
  </si>
  <si>
    <t xml:space="preserve">Отклонение значения показателя связано с тем, что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</si>
  <si>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</si>
  <si>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</si>
  <si>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Министерство семейной, демографической политики и социального благополучия  Ульяновской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</si>
</sst>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" fontId="12" fillId="0" borderId="0" xfId="0" applyNumberFormat="1" applyFont="1" applyFill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13"/>
  <sheetViews>
    <sheetView tabSelected="1" topLeftCell="A52" zoomScaleNormal="100" workbookViewId="0">
      <selection activeCell="E70" sqref="E62:E77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34" t="s">
        <v>247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x14ac:dyDescent="0.2">
      <c r="A2" s="135" t="s">
        <v>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31.5" customHeight="1" x14ac:dyDescent="0.2">
      <c r="A3" s="136" t="s">
        <v>0</v>
      </c>
      <c r="B3" s="135" t="s">
        <v>72</v>
      </c>
      <c r="C3" s="135" t="s">
        <v>1</v>
      </c>
      <c r="D3" s="135" t="s">
        <v>2</v>
      </c>
      <c r="E3" s="135" t="s">
        <v>73</v>
      </c>
      <c r="F3" s="135" t="s">
        <v>74</v>
      </c>
      <c r="G3" s="135" t="s">
        <v>3</v>
      </c>
      <c r="H3" s="135"/>
      <c r="I3" s="135"/>
      <c r="J3" s="135"/>
      <c r="K3" s="135" t="s">
        <v>75</v>
      </c>
    </row>
    <row r="4" spans="1:11" ht="36" customHeight="1" x14ac:dyDescent="0.2">
      <c r="A4" s="137"/>
      <c r="B4" s="135"/>
      <c r="C4" s="135"/>
      <c r="D4" s="135"/>
      <c r="E4" s="135"/>
      <c r="F4" s="135"/>
      <c r="G4" s="18" t="s">
        <v>76</v>
      </c>
      <c r="H4" s="18" t="s">
        <v>77</v>
      </c>
      <c r="I4" s="18" t="s">
        <v>78</v>
      </c>
      <c r="J4" s="18" t="s">
        <v>79</v>
      </c>
      <c r="K4" s="135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80</v>
      </c>
      <c r="B6" s="138">
        <v>597</v>
      </c>
      <c r="C6" s="136" t="s">
        <v>13</v>
      </c>
      <c r="D6" s="136" t="s">
        <v>110</v>
      </c>
      <c r="E6" s="136" t="s">
        <v>33</v>
      </c>
      <c r="F6" s="18">
        <v>2012</v>
      </c>
      <c r="G6" s="136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81</v>
      </c>
    </row>
    <row r="7" spans="1:11" ht="45" x14ac:dyDescent="0.2">
      <c r="A7" s="19" t="s">
        <v>82</v>
      </c>
      <c r="B7" s="139"/>
      <c r="C7" s="141"/>
      <c r="D7" s="141"/>
      <c r="E7" s="141"/>
      <c r="F7" s="18">
        <v>2013</v>
      </c>
      <c r="G7" s="141"/>
      <c r="H7" s="20">
        <v>115</v>
      </c>
      <c r="I7" s="20">
        <v>113.9</v>
      </c>
      <c r="J7" s="20">
        <v>-1.1000000000000001</v>
      </c>
      <c r="K7" s="18" t="s">
        <v>83</v>
      </c>
    </row>
    <row r="8" spans="1:11" ht="45" x14ac:dyDescent="0.2">
      <c r="A8" s="19" t="s">
        <v>84</v>
      </c>
      <c r="B8" s="139"/>
      <c r="C8" s="141"/>
      <c r="D8" s="141"/>
      <c r="E8" s="141"/>
      <c r="F8" s="18">
        <v>2014</v>
      </c>
      <c r="G8" s="141"/>
      <c r="H8" s="20">
        <v>120</v>
      </c>
      <c r="I8" s="18">
        <v>116.9</v>
      </c>
      <c r="J8" s="20">
        <v>-3.1</v>
      </c>
      <c r="K8" s="18" t="s">
        <v>85</v>
      </c>
    </row>
    <row r="9" spans="1:11" ht="45" x14ac:dyDescent="0.2">
      <c r="A9" s="19" t="s">
        <v>86</v>
      </c>
      <c r="B9" s="139"/>
      <c r="C9" s="141"/>
      <c r="D9" s="141"/>
      <c r="E9" s="141"/>
      <c r="F9" s="18">
        <v>2015</v>
      </c>
      <c r="G9" s="141"/>
      <c r="H9" s="20">
        <v>124</v>
      </c>
      <c r="I9" s="20">
        <v>107.3</v>
      </c>
      <c r="J9" s="20">
        <v>-16.7</v>
      </c>
      <c r="K9" s="18" t="s">
        <v>87</v>
      </c>
    </row>
    <row r="10" spans="1:11" ht="45" x14ac:dyDescent="0.2">
      <c r="A10" s="19" t="s">
        <v>88</v>
      </c>
      <c r="B10" s="139"/>
      <c r="C10" s="141"/>
      <c r="D10" s="141"/>
      <c r="E10" s="141"/>
      <c r="F10" s="18">
        <v>2016</v>
      </c>
      <c r="G10" s="141"/>
      <c r="H10" s="20">
        <v>130</v>
      </c>
      <c r="I10" s="21">
        <v>107.8</v>
      </c>
      <c r="J10" s="21">
        <v>-22.2</v>
      </c>
      <c r="K10" s="18" t="s">
        <v>221</v>
      </c>
    </row>
    <row r="11" spans="1:11" ht="45" x14ac:dyDescent="0.2">
      <c r="A11" s="19" t="s">
        <v>89</v>
      </c>
      <c r="B11" s="139"/>
      <c r="C11" s="141"/>
      <c r="D11" s="141"/>
      <c r="E11" s="141"/>
      <c r="F11" s="18">
        <v>2017</v>
      </c>
      <c r="G11" s="141"/>
      <c r="H11" s="22">
        <v>137</v>
      </c>
      <c r="I11" s="22">
        <v>112</v>
      </c>
      <c r="J11" s="22">
        <v>-25</v>
      </c>
      <c r="K11" s="52" t="s">
        <v>263</v>
      </c>
    </row>
    <row r="12" spans="1:11" x14ac:dyDescent="0.2">
      <c r="A12" s="19" t="s">
        <v>90</v>
      </c>
      <c r="B12" s="140"/>
      <c r="C12" s="137"/>
      <c r="D12" s="137"/>
      <c r="E12" s="137"/>
      <c r="F12" s="18">
        <v>2018</v>
      </c>
      <c r="G12" s="137"/>
      <c r="H12" s="20">
        <v>140</v>
      </c>
      <c r="I12" s="20"/>
      <c r="J12" s="20"/>
      <c r="K12" s="18"/>
    </row>
    <row r="13" spans="1:11" ht="33.75" x14ac:dyDescent="0.2">
      <c r="A13" s="23" t="s">
        <v>91</v>
      </c>
      <c r="B13" s="145">
        <v>597</v>
      </c>
      <c r="C13" s="148" t="s">
        <v>14</v>
      </c>
      <c r="D13" s="151" t="s">
        <v>110</v>
      </c>
      <c r="E13" s="151" t="s">
        <v>15</v>
      </c>
      <c r="F13" s="22">
        <v>2012</v>
      </c>
      <c r="G13" s="151" t="s">
        <v>92</v>
      </c>
      <c r="H13" s="22">
        <v>100</v>
      </c>
      <c r="I13" s="22" t="s">
        <v>93</v>
      </c>
      <c r="J13" s="22">
        <f>104.6-100</f>
        <v>4.5999999999999943</v>
      </c>
      <c r="K13" s="22" t="s">
        <v>94</v>
      </c>
    </row>
    <row r="14" spans="1:11" ht="38.25" customHeight="1" x14ac:dyDescent="0.2">
      <c r="A14" s="23" t="s">
        <v>95</v>
      </c>
      <c r="B14" s="146"/>
      <c r="C14" s="149"/>
      <c r="D14" s="152"/>
      <c r="E14" s="152"/>
      <c r="F14" s="22">
        <v>2013</v>
      </c>
      <c r="G14" s="152"/>
      <c r="H14" s="22">
        <v>100</v>
      </c>
      <c r="I14" s="22">
        <v>103.6</v>
      </c>
      <c r="J14" s="22">
        <f>I14-H14</f>
        <v>3.5999999999999943</v>
      </c>
      <c r="K14" s="22" t="s">
        <v>94</v>
      </c>
    </row>
    <row r="15" spans="1:11" ht="33.75" x14ac:dyDescent="0.2">
      <c r="A15" s="23" t="s">
        <v>96</v>
      </c>
      <c r="B15" s="146"/>
      <c r="C15" s="149"/>
      <c r="D15" s="152"/>
      <c r="E15" s="152"/>
      <c r="F15" s="22">
        <v>2014</v>
      </c>
      <c r="G15" s="152"/>
      <c r="H15" s="22">
        <v>100</v>
      </c>
      <c r="I15" s="21">
        <v>106.5</v>
      </c>
      <c r="J15" s="22">
        <f>I15-H15</f>
        <v>6.5</v>
      </c>
      <c r="K15" s="24" t="s">
        <v>94</v>
      </c>
    </row>
    <row r="16" spans="1:11" ht="33.75" x14ac:dyDescent="0.2">
      <c r="A16" s="23" t="s">
        <v>97</v>
      </c>
      <c r="B16" s="146"/>
      <c r="C16" s="149"/>
      <c r="D16" s="152"/>
      <c r="E16" s="152"/>
      <c r="F16" s="22">
        <v>2015</v>
      </c>
      <c r="G16" s="152"/>
      <c r="H16" s="22">
        <v>100</v>
      </c>
      <c r="I16" s="21">
        <v>113.1</v>
      </c>
      <c r="J16" s="21">
        <v>13.1</v>
      </c>
      <c r="K16" s="24" t="s">
        <v>94</v>
      </c>
    </row>
    <row r="17" spans="1:11" ht="33.75" x14ac:dyDescent="0.2">
      <c r="A17" s="23" t="s">
        <v>98</v>
      </c>
      <c r="B17" s="146"/>
      <c r="C17" s="149"/>
      <c r="D17" s="152"/>
      <c r="E17" s="152"/>
      <c r="F17" s="22">
        <v>2016</v>
      </c>
      <c r="G17" s="152"/>
      <c r="H17" s="22">
        <v>100</v>
      </c>
      <c r="I17" s="21">
        <v>110.2</v>
      </c>
      <c r="J17" s="21">
        <v>10.199999999999999</v>
      </c>
      <c r="K17" s="24" t="s">
        <v>94</v>
      </c>
    </row>
    <row r="18" spans="1:11" x14ac:dyDescent="0.2">
      <c r="A18" s="23" t="s">
        <v>68</v>
      </c>
      <c r="B18" s="146"/>
      <c r="C18" s="149"/>
      <c r="D18" s="152"/>
      <c r="E18" s="152"/>
      <c r="F18" s="22">
        <v>2017</v>
      </c>
      <c r="G18" s="152"/>
      <c r="H18" s="22">
        <v>100</v>
      </c>
      <c r="I18" s="87">
        <v>110.2</v>
      </c>
      <c r="J18" s="87">
        <v>10.199999999999999</v>
      </c>
      <c r="K18" s="53" t="s">
        <v>248</v>
      </c>
    </row>
    <row r="19" spans="1:11" x14ac:dyDescent="0.2">
      <c r="A19" s="23" t="s">
        <v>99</v>
      </c>
      <c r="B19" s="146"/>
      <c r="C19" s="149"/>
      <c r="D19" s="152"/>
      <c r="E19" s="152"/>
      <c r="F19" s="117">
        <v>2018</v>
      </c>
      <c r="G19" s="152"/>
      <c r="H19" s="117">
        <v>100</v>
      </c>
      <c r="I19" s="22">
        <v>105.4</v>
      </c>
      <c r="J19" s="22">
        <v>5.4</v>
      </c>
      <c r="K19" s="22" t="s">
        <v>252</v>
      </c>
    </row>
    <row r="20" spans="1:11" ht="22.5" x14ac:dyDescent="0.2">
      <c r="A20" s="23" t="s">
        <v>265</v>
      </c>
      <c r="B20" s="147"/>
      <c r="C20" s="150"/>
      <c r="D20" s="153"/>
      <c r="E20" s="153"/>
      <c r="F20" s="22">
        <v>2019</v>
      </c>
      <c r="G20" s="153"/>
      <c r="H20" s="22">
        <v>100</v>
      </c>
      <c r="I20" s="125">
        <v>97.6</v>
      </c>
      <c r="J20" s="122">
        <v>2.4</v>
      </c>
      <c r="K20" s="117" t="s">
        <v>267</v>
      </c>
    </row>
    <row r="21" spans="1:11" ht="37.5" customHeight="1" x14ac:dyDescent="0.2">
      <c r="A21" s="23" t="s">
        <v>100</v>
      </c>
      <c r="B21" s="142">
        <v>597</v>
      </c>
      <c r="C21" s="143" t="s">
        <v>18</v>
      </c>
      <c r="D21" s="144" t="s">
        <v>110</v>
      </c>
      <c r="E21" s="144" t="s">
        <v>15</v>
      </c>
      <c r="F21" s="22">
        <v>2012</v>
      </c>
      <c r="G21" s="144" t="s">
        <v>101</v>
      </c>
      <c r="H21" s="22">
        <v>77.2</v>
      </c>
      <c r="I21" s="22" t="s">
        <v>102</v>
      </c>
      <c r="J21" s="22"/>
      <c r="K21" s="24"/>
    </row>
    <row r="22" spans="1:11" ht="38.25" customHeight="1" x14ac:dyDescent="0.2">
      <c r="A22" s="23" t="s">
        <v>103</v>
      </c>
      <c r="B22" s="142"/>
      <c r="C22" s="143"/>
      <c r="D22" s="144"/>
      <c r="E22" s="144"/>
      <c r="F22" s="22">
        <v>2013</v>
      </c>
      <c r="G22" s="144"/>
      <c r="H22" s="22">
        <v>100</v>
      </c>
      <c r="I22" s="24">
        <v>97.7</v>
      </c>
      <c r="J22" s="24">
        <v>-2.2999999999999998</v>
      </c>
      <c r="K22" s="24" t="s">
        <v>104</v>
      </c>
    </row>
    <row r="23" spans="1:11" ht="33.75" x14ac:dyDescent="0.2">
      <c r="A23" s="23" t="s">
        <v>105</v>
      </c>
      <c r="B23" s="142"/>
      <c r="C23" s="143"/>
      <c r="D23" s="144"/>
      <c r="E23" s="144"/>
      <c r="F23" s="22">
        <v>2014</v>
      </c>
      <c r="G23" s="144"/>
      <c r="H23" s="22">
        <v>100</v>
      </c>
      <c r="I23" s="24">
        <v>100.8</v>
      </c>
      <c r="J23" s="24">
        <f>I23-H23</f>
        <v>0.79999999999999716</v>
      </c>
      <c r="K23" s="22" t="s">
        <v>94</v>
      </c>
    </row>
    <row r="24" spans="1:11" ht="33.75" x14ac:dyDescent="0.2">
      <c r="A24" s="23" t="s">
        <v>106</v>
      </c>
      <c r="B24" s="142"/>
      <c r="C24" s="143"/>
      <c r="D24" s="144"/>
      <c r="E24" s="144"/>
      <c r="F24" s="22">
        <v>2015</v>
      </c>
      <c r="G24" s="144"/>
      <c r="H24" s="22">
        <v>100</v>
      </c>
      <c r="I24" s="24">
        <v>101</v>
      </c>
      <c r="J24" s="24">
        <v>1</v>
      </c>
      <c r="K24" s="24" t="s">
        <v>94</v>
      </c>
    </row>
    <row r="25" spans="1:11" ht="33.75" x14ac:dyDescent="0.2">
      <c r="A25" s="23" t="s">
        <v>107</v>
      </c>
      <c r="B25" s="142"/>
      <c r="C25" s="143"/>
      <c r="D25" s="144"/>
      <c r="E25" s="144"/>
      <c r="F25" s="22">
        <v>2016</v>
      </c>
      <c r="G25" s="144"/>
      <c r="H25" s="22">
        <v>100</v>
      </c>
      <c r="I25" s="25">
        <v>101.7</v>
      </c>
      <c r="J25" s="25">
        <v>1.7</v>
      </c>
      <c r="K25" s="24" t="s">
        <v>94</v>
      </c>
    </row>
    <row r="26" spans="1:11" x14ac:dyDescent="0.2">
      <c r="A26" s="23" t="s">
        <v>69</v>
      </c>
      <c r="B26" s="142"/>
      <c r="C26" s="143"/>
      <c r="D26" s="144"/>
      <c r="E26" s="144"/>
      <c r="F26" s="22">
        <v>2017</v>
      </c>
      <c r="G26" s="144"/>
      <c r="H26" s="22">
        <v>100</v>
      </c>
      <c r="I26" s="25">
        <v>102.2</v>
      </c>
      <c r="J26" s="25">
        <v>2.2000000000000002</v>
      </c>
      <c r="K26" s="53" t="s">
        <v>248</v>
      </c>
    </row>
    <row r="27" spans="1:11" x14ac:dyDescent="0.2">
      <c r="A27" s="23" t="s">
        <v>108</v>
      </c>
      <c r="B27" s="142"/>
      <c r="C27" s="143"/>
      <c r="D27" s="144"/>
      <c r="E27" s="144"/>
      <c r="F27" s="22">
        <v>2018</v>
      </c>
      <c r="G27" s="144"/>
      <c r="H27" s="117">
        <v>100</v>
      </c>
      <c r="I27" s="24">
        <v>104.4</v>
      </c>
      <c r="J27" s="24">
        <v>4.4000000000000004</v>
      </c>
      <c r="K27" s="53" t="s">
        <v>252</v>
      </c>
    </row>
    <row r="28" spans="1:11" x14ac:dyDescent="0.2">
      <c r="A28" s="121" t="s">
        <v>266</v>
      </c>
      <c r="B28" s="142"/>
      <c r="C28" s="143"/>
      <c r="D28" s="144"/>
      <c r="E28" s="144"/>
      <c r="F28" s="117">
        <v>2019</v>
      </c>
      <c r="G28" s="144"/>
      <c r="H28" s="22">
        <v>100</v>
      </c>
      <c r="I28" s="122">
        <v>109.3</v>
      </c>
      <c r="J28" s="53">
        <f>I28-H28</f>
        <v>9.2999999999999972</v>
      </c>
      <c r="K28" s="24" t="s">
        <v>252</v>
      </c>
    </row>
    <row r="29" spans="1:11" ht="38.25" customHeight="1" x14ac:dyDescent="0.2">
      <c r="A29" s="23" t="s">
        <v>109</v>
      </c>
      <c r="B29" s="142">
        <v>597</v>
      </c>
      <c r="C29" s="143" t="s">
        <v>19</v>
      </c>
      <c r="D29" s="144" t="s">
        <v>110</v>
      </c>
      <c r="E29" s="144" t="s">
        <v>15</v>
      </c>
      <c r="F29" s="22">
        <v>2012</v>
      </c>
      <c r="G29" s="22"/>
      <c r="H29" s="22">
        <v>71.099999999999994</v>
      </c>
      <c r="I29" s="22" t="s">
        <v>111</v>
      </c>
      <c r="J29" s="22">
        <f>84.8-71.7</f>
        <v>13.099999999999994</v>
      </c>
      <c r="K29" s="24" t="s">
        <v>94</v>
      </c>
    </row>
    <row r="30" spans="1:11" ht="33.75" x14ac:dyDescent="0.2">
      <c r="A30" s="23" t="s">
        <v>112</v>
      </c>
      <c r="B30" s="142"/>
      <c r="C30" s="143"/>
      <c r="D30" s="144"/>
      <c r="E30" s="144"/>
      <c r="F30" s="22">
        <v>2013</v>
      </c>
      <c r="G30" s="144" t="s">
        <v>17</v>
      </c>
      <c r="H30" s="22">
        <v>83.9</v>
      </c>
      <c r="I30" s="22">
        <v>88.3</v>
      </c>
      <c r="J30" s="22">
        <f>I30-H30</f>
        <v>4.3999999999999915</v>
      </c>
      <c r="K30" s="26" t="s">
        <v>94</v>
      </c>
    </row>
    <row r="31" spans="1:11" ht="74.25" customHeight="1" x14ac:dyDescent="0.2">
      <c r="A31" s="23" t="s">
        <v>113</v>
      </c>
      <c r="B31" s="142"/>
      <c r="C31" s="143"/>
      <c r="D31" s="144"/>
      <c r="E31" s="144"/>
      <c r="F31" s="22">
        <v>2014</v>
      </c>
      <c r="G31" s="144"/>
      <c r="H31" s="22">
        <v>80</v>
      </c>
      <c r="I31" s="22">
        <v>84.3</v>
      </c>
      <c r="J31" s="22">
        <f>I31-H31</f>
        <v>4.2999999999999972</v>
      </c>
      <c r="K31" s="22" t="s">
        <v>94</v>
      </c>
    </row>
    <row r="32" spans="1:11" ht="19.5" customHeight="1" x14ac:dyDescent="0.2">
      <c r="A32" s="23" t="s">
        <v>114</v>
      </c>
      <c r="B32" s="142"/>
      <c r="C32" s="143"/>
      <c r="D32" s="144"/>
      <c r="E32" s="144"/>
      <c r="F32" s="22">
        <v>2015</v>
      </c>
      <c r="G32" s="144"/>
      <c r="H32" s="22">
        <v>80</v>
      </c>
      <c r="I32" s="22">
        <v>89.3</v>
      </c>
      <c r="J32" s="22">
        <v>9.3000000000000007</v>
      </c>
      <c r="K32" s="22" t="s">
        <v>94</v>
      </c>
    </row>
    <row r="33" spans="1:11" ht="39.75" customHeight="1" x14ac:dyDescent="0.2">
      <c r="A33" s="23" t="s">
        <v>115</v>
      </c>
      <c r="B33" s="142"/>
      <c r="C33" s="143"/>
      <c r="D33" s="144"/>
      <c r="E33" s="144"/>
      <c r="F33" s="22">
        <v>2016</v>
      </c>
      <c r="G33" s="144"/>
      <c r="H33" s="22">
        <v>90</v>
      </c>
      <c r="I33" s="21">
        <v>88.3</v>
      </c>
      <c r="J33" s="21">
        <v>-1.7</v>
      </c>
      <c r="K33" s="22" t="s">
        <v>104</v>
      </c>
    </row>
    <row r="34" spans="1:11" x14ac:dyDescent="0.2">
      <c r="A34" s="23" t="s">
        <v>70</v>
      </c>
      <c r="B34" s="142"/>
      <c r="C34" s="143"/>
      <c r="D34" s="144"/>
      <c r="E34" s="144"/>
      <c r="F34" s="22">
        <v>2017</v>
      </c>
      <c r="G34" s="144"/>
      <c r="H34" s="22">
        <v>95</v>
      </c>
      <c r="I34" s="64">
        <v>95.6</v>
      </c>
      <c r="J34" s="53">
        <f>I34-H34</f>
        <v>0.59999999999999432</v>
      </c>
      <c r="K34" s="53" t="s">
        <v>248</v>
      </c>
    </row>
    <row r="35" spans="1:11" x14ac:dyDescent="0.2">
      <c r="A35" s="23" t="s">
        <v>116</v>
      </c>
      <c r="B35" s="142"/>
      <c r="C35" s="143"/>
      <c r="D35" s="144"/>
      <c r="E35" s="144"/>
      <c r="F35" s="22">
        <v>2018</v>
      </c>
      <c r="G35" s="144"/>
      <c r="H35" s="22">
        <v>100</v>
      </c>
      <c r="I35" s="22">
        <v>109.3</v>
      </c>
      <c r="J35" s="22">
        <v>9.3000000000000007</v>
      </c>
      <c r="K35" s="22" t="s">
        <v>252</v>
      </c>
    </row>
    <row r="36" spans="1:11" ht="22.5" x14ac:dyDescent="0.2">
      <c r="A36" s="23" t="s">
        <v>268</v>
      </c>
      <c r="B36" s="142"/>
      <c r="C36" s="143"/>
      <c r="D36" s="144"/>
      <c r="E36" s="144"/>
      <c r="F36" s="117">
        <v>2019</v>
      </c>
      <c r="G36" s="144"/>
      <c r="H36" s="117">
        <v>100</v>
      </c>
      <c r="I36" s="122">
        <v>95.7</v>
      </c>
      <c r="J36" s="119">
        <f>I36-H36</f>
        <v>-4.2999999999999972</v>
      </c>
      <c r="K36" s="53" t="s">
        <v>267</v>
      </c>
    </row>
    <row r="37" spans="1:11" ht="60.75" customHeight="1" x14ac:dyDescent="0.2">
      <c r="A37" s="23" t="s">
        <v>117</v>
      </c>
      <c r="B37" s="144">
        <v>597</v>
      </c>
      <c r="C37" s="143" t="s">
        <v>20</v>
      </c>
      <c r="D37" s="144" t="s">
        <v>110</v>
      </c>
      <c r="E37" s="144" t="s">
        <v>21</v>
      </c>
      <c r="F37" s="22">
        <v>2012</v>
      </c>
      <c r="G37" s="144" t="s">
        <v>17</v>
      </c>
      <c r="H37" s="22">
        <v>47.3</v>
      </c>
      <c r="I37" s="22" t="s">
        <v>118</v>
      </c>
      <c r="J37" s="22">
        <f>55.8-47.3</f>
        <v>8.5</v>
      </c>
      <c r="K37" s="22" t="s">
        <v>94</v>
      </c>
    </row>
    <row r="38" spans="1:11" ht="38.25" customHeight="1" x14ac:dyDescent="0.2">
      <c r="A38" s="23" t="s">
        <v>119</v>
      </c>
      <c r="B38" s="144"/>
      <c r="C38" s="143"/>
      <c r="D38" s="144"/>
      <c r="E38" s="144"/>
      <c r="F38" s="22">
        <v>2013</v>
      </c>
      <c r="G38" s="144"/>
      <c r="H38" s="22">
        <v>56.1</v>
      </c>
      <c r="I38" s="22">
        <v>59.9</v>
      </c>
      <c r="J38" s="22">
        <f>I38-H38</f>
        <v>3.7999999999999972</v>
      </c>
      <c r="K38" s="22" t="s">
        <v>94</v>
      </c>
    </row>
    <row r="39" spans="1:11" ht="57.75" customHeight="1" x14ac:dyDescent="0.2">
      <c r="A39" s="23" t="s">
        <v>120</v>
      </c>
      <c r="B39" s="144"/>
      <c r="C39" s="143"/>
      <c r="D39" s="144"/>
      <c r="E39" s="144"/>
      <c r="F39" s="22">
        <v>2014</v>
      </c>
      <c r="G39" s="144"/>
      <c r="H39" s="22">
        <v>64.900000000000006</v>
      </c>
      <c r="I39" s="22">
        <v>67.3</v>
      </c>
      <c r="J39" s="22">
        <f>I39-H39</f>
        <v>2.3999999999999915</v>
      </c>
      <c r="K39" s="22" t="s">
        <v>94</v>
      </c>
    </row>
    <row r="40" spans="1:11" ht="48.75" customHeight="1" x14ac:dyDescent="0.2">
      <c r="A40" s="23" t="s">
        <v>121</v>
      </c>
      <c r="B40" s="144"/>
      <c r="C40" s="143"/>
      <c r="D40" s="144"/>
      <c r="E40" s="144"/>
      <c r="F40" s="22">
        <v>2015</v>
      </c>
      <c r="G40" s="144"/>
      <c r="H40" s="21">
        <v>62.5</v>
      </c>
      <c r="I40" s="21">
        <v>72.5</v>
      </c>
      <c r="J40" s="21">
        <v>10</v>
      </c>
      <c r="K40" s="22" t="s">
        <v>94</v>
      </c>
    </row>
    <row r="41" spans="1:11" ht="69.75" customHeight="1" x14ac:dyDescent="0.2">
      <c r="A41" s="23" t="s">
        <v>122</v>
      </c>
      <c r="B41" s="144"/>
      <c r="C41" s="143"/>
      <c r="D41" s="144"/>
      <c r="E41" s="144"/>
      <c r="F41" s="22">
        <v>2016</v>
      </c>
      <c r="G41" s="144"/>
      <c r="H41" s="22">
        <v>72.5</v>
      </c>
      <c r="I41" s="22">
        <v>73.099999999999994</v>
      </c>
      <c r="J41" s="22">
        <v>0.6</v>
      </c>
      <c r="K41" s="21" t="s">
        <v>249</v>
      </c>
    </row>
    <row r="42" spans="1:11" ht="51.75" customHeight="1" x14ac:dyDescent="0.2">
      <c r="A42" s="23" t="s">
        <v>71</v>
      </c>
      <c r="B42" s="144"/>
      <c r="C42" s="143"/>
      <c r="D42" s="144"/>
      <c r="E42" s="144"/>
      <c r="F42" s="22">
        <v>2017</v>
      </c>
      <c r="G42" s="144"/>
      <c r="H42" s="21">
        <v>90</v>
      </c>
      <c r="I42" s="102">
        <v>86</v>
      </c>
      <c r="J42" s="102">
        <v>4</v>
      </c>
      <c r="K42" s="21" t="s">
        <v>22</v>
      </c>
    </row>
    <row r="43" spans="1:11" ht="17.25" customHeight="1" x14ac:dyDescent="0.2">
      <c r="A43" s="23" t="s">
        <v>123</v>
      </c>
      <c r="B43" s="144"/>
      <c r="C43" s="143"/>
      <c r="D43" s="144"/>
      <c r="E43" s="144"/>
      <c r="F43" s="117">
        <v>2018</v>
      </c>
      <c r="G43" s="144"/>
      <c r="H43" s="118">
        <v>100</v>
      </c>
      <c r="I43" s="29">
        <v>103.2</v>
      </c>
      <c r="J43" s="22">
        <v>3.2</v>
      </c>
      <c r="K43" s="22" t="s">
        <v>254</v>
      </c>
    </row>
    <row r="44" spans="1:11" ht="33.75" x14ac:dyDescent="0.2">
      <c r="A44" s="23" t="s">
        <v>269</v>
      </c>
      <c r="B44" s="144"/>
      <c r="C44" s="143"/>
      <c r="D44" s="144"/>
      <c r="E44" s="144"/>
      <c r="F44" s="22">
        <v>2019</v>
      </c>
      <c r="G44" s="144"/>
      <c r="H44" s="22">
        <v>100</v>
      </c>
      <c r="I44" s="127">
        <v>98.3</v>
      </c>
      <c r="J44" s="122">
        <v>1.7</v>
      </c>
      <c r="K44" s="120" t="s">
        <v>274</v>
      </c>
    </row>
    <row r="45" spans="1:11" x14ac:dyDescent="0.2">
      <c r="A45" s="23" t="s">
        <v>124</v>
      </c>
      <c r="B45" s="142">
        <v>597</v>
      </c>
      <c r="C45" s="143" t="s">
        <v>23</v>
      </c>
      <c r="D45" s="144" t="s">
        <v>110</v>
      </c>
      <c r="E45" s="144" t="s">
        <v>275</v>
      </c>
      <c r="F45" s="22">
        <v>2012</v>
      </c>
      <c r="G45" s="144" t="s">
        <v>24</v>
      </c>
      <c r="H45" s="22" t="s">
        <v>125</v>
      </c>
      <c r="I45" s="22" t="s">
        <v>126</v>
      </c>
      <c r="J45" s="22"/>
      <c r="K45" s="22"/>
    </row>
    <row r="46" spans="1:11" ht="38.25" customHeight="1" x14ac:dyDescent="0.2">
      <c r="A46" s="23" t="s">
        <v>127</v>
      </c>
      <c r="B46" s="142"/>
      <c r="C46" s="143"/>
      <c r="D46" s="144"/>
      <c r="E46" s="144"/>
      <c r="F46" s="22">
        <v>2013</v>
      </c>
      <c r="G46" s="144"/>
      <c r="H46" s="22">
        <v>146.1</v>
      </c>
      <c r="I46" s="22">
        <v>151.80000000000001</v>
      </c>
      <c r="J46" s="22">
        <f>I46-H46</f>
        <v>5.7000000000000171</v>
      </c>
      <c r="K46" s="22" t="s">
        <v>128</v>
      </c>
    </row>
    <row r="47" spans="1:11" ht="45" customHeight="1" x14ac:dyDescent="0.2">
      <c r="A47" s="23" t="s">
        <v>129</v>
      </c>
      <c r="B47" s="142"/>
      <c r="C47" s="143"/>
      <c r="D47" s="144"/>
      <c r="E47" s="144"/>
      <c r="F47" s="22">
        <v>2014</v>
      </c>
      <c r="G47" s="144"/>
      <c r="H47" s="22">
        <v>131.6</v>
      </c>
      <c r="I47" s="22">
        <v>145.80000000000001</v>
      </c>
      <c r="J47" s="22">
        <f>I47-H47</f>
        <v>14.200000000000017</v>
      </c>
      <c r="K47" s="26" t="s">
        <v>130</v>
      </c>
    </row>
    <row r="48" spans="1:11" ht="44.25" customHeight="1" x14ac:dyDescent="0.2">
      <c r="A48" s="23" t="s">
        <v>131</v>
      </c>
      <c r="B48" s="142"/>
      <c r="C48" s="143"/>
      <c r="D48" s="144"/>
      <c r="E48" s="144"/>
      <c r="F48" s="22">
        <v>2015</v>
      </c>
      <c r="G48" s="144"/>
      <c r="H48" s="22">
        <v>137</v>
      </c>
      <c r="I48" s="27">
        <v>150.6</v>
      </c>
      <c r="J48" s="22">
        <v>13.6</v>
      </c>
      <c r="K48" s="26" t="s">
        <v>132</v>
      </c>
    </row>
    <row r="49" spans="1:11" ht="93.75" customHeight="1" x14ac:dyDescent="0.2">
      <c r="A49" s="23" t="s">
        <v>133</v>
      </c>
      <c r="B49" s="142"/>
      <c r="C49" s="143"/>
      <c r="D49" s="144"/>
      <c r="E49" s="144"/>
      <c r="F49" s="22">
        <v>2016</v>
      </c>
      <c r="G49" s="144"/>
      <c r="H49" s="22">
        <v>141.1</v>
      </c>
      <c r="I49" s="22">
        <v>147.9</v>
      </c>
      <c r="J49" s="22">
        <v>6.8</v>
      </c>
      <c r="K49" s="26" t="s">
        <v>134</v>
      </c>
    </row>
    <row r="50" spans="1:11" x14ac:dyDescent="0.2">
      <c r="A50" s="23" t="s">
        <v>135</v>
      </c>
      <c r="B50" s="142"/>
      <c r="C50" s="143"/>
      <c r="D50" s="144"/>
      <c r="E50" s="144"/>
      <c r="F50" s="22">
        <v>2017</v>
      </c>
      <c r="G50" s="144"/>
      <c r="H50" s="22">
        <v>157.5</v>
      </c>
      <c r="I50" s="86">
        <v>163</v>
      </c>
      <c r="J50" s="86">
        <v>5.5</v>
      </c>
      <c r="K50" s="52" t="s">
        <v>248</v>
      </c>
    </row>
    <row r="51" spans="1:11" x14ac:dyDescent="0.2">
      <c r="A51" s="23" t="s">
        <v>136</v>
      </c>
      <c r="B51" s="142"/>
      <c r="C51" s="143"/>
      <c r="D51" s="144"/>
      <c r="E51" s="144"/>
      <c r="F51" s="22">
        <v>2018</v>
      </c>
      <c r="G51" s="144"/>
      <c r="H51" s="22">
        <v>200</v>
      </c>
      <c r="I51" s="22">
        <v>198.1</v>
      </c>
      <c r="J51" s="22">
        <v>1.9</v>
      </c>
      <c r="K51" s="22" t="s">
        <v>262</v>
      </c>
    </row>
    <row r="52" spans="1:11" x14ac:dyDescent="0.2">
      <c r="A52" s="123" t="s">
        <v>270</v>
      </c>
      <c r="B52" s="142"/>
      <c r="C52" s="143"/>
      <c r="D52" s="144"/>
      <c r="E52" s="144"/>
      <c r="F52" s="121">
        <v>2019</v>
      </c>
      <c r="G52" s="144"/>
      <c r="H52" s="121">
        <v>200</v>
      </c>
      <c r="I52" s="132">
        <v>188.3</v>
      </c>
      <c r="J52" s="52">
        <f>I52-H52</f>
        <v>-11.699999999999989</v>
      </c>
      <c r="K52" s="131" t="s">
        <v>262</v>
      </c>
    </row>
    <row r="53" spans="1:11" x14ac:dyDescent="0.2">
      <c r="A53" s="23" t="s">
        <v>137</v>
      </c>
      <c r="B53" s="151">
        <v>597</v>
      </c>
      <c r="C53" s="151" t="s">
        <v>25</v>
      </c>
      <c r="D53" s="151" t="s">
        <v>110</v>
      </c>
      <c r="E53" s="151" t="s">
        <v>15</v>
      </c>
      <c r="F53" s="22">
        <v>2012</v>
      </c>
      <c r="G53" s="151" t="s">
        <v>26</v>
      </c>
      <c r="H53" s="22">
        <v>29.3</v>
      </c>
      <c r="I53" s="22" t="s">
        <v>125</v>
      </c>
      <c r="J53" s="22"/>
      <c r="K53" s="22"/>
    </row>
    <row r="54" spans="1:11" ht="38.25" customHeight="1" x14ac:dyDescent="0.2">
      <c r="A54" s="23" t="s">
        <v>138</v>
      </c>
      <c r="B54" s="152"/>
      <c r="C54" s="152"/>
      <c r="D54" s="152"/>
      <c r="E54" s="152"/>
      <c r="F54" s="22">
        <v>2013</v>
      </c>
      <c r="G54" s="152"/>
      <c r="H54" s="22">
        <v>29.8</v>
      </c>
      <c r="I54" s="22">
        <v>26.7</v>
      </c>
      <c r="J54" s="21">
        <v>-3.1</v>
      </c>
      <c r="K54" s="22" t="s">
        <v>139</v>
      </c>
    </row>
    <row r="55" spans="1:11" ht="37.5" customHeight="1" x14ac:dyDescent="0.2">
      <c r="A55" s="23" t="s">
        <v>140</v>
      </c>
      <c r="B55" s="152"/>
      <c r="C55" s="152"/>
      <c r="D55" s="152"/>
      <c r="E55" s="152"/>
      <c r="F55" s="22">
        <v>2014</v>
      </c>
      <c r="G55" s="152"/>
      <c r="H55" s="22">
        <v>30.3</v>
      </c>
      <c r="I55" s="22">
        <v>26.9</v>
      </c>
      <c r="J55" s="21">
        <v>-3.4</v>
      </c>
      <c r="K55" s="22" t="s">
        <v>141</v>
      </c>
    </row>
    <row r="56" spans="1:11" ht="56.25" customHeight="1" x14ac:dyDescent="0.2">
      <c r="A56" s="23" t="s">
        <v>142</v>
      </c>
      <c r="B56" s="152"/>
      <c r="C56" s="152"/>
      <c r="D56" s="152"/>
      <c r="E56" s="152"/>
      <c r="F56" s="22">
        <v>2015</v>
      </c>
      <c r="G56" s="152"/>
      <c r="H56" s="22">
        <v>30.9</v>
      </c>
      <c r="I56" s="22">
        <v>26.5</v>
      </c>
      <c r="J56" s="21">
        <v>-4.4000000000000004</v>
      </c>
      <c r="K56" s="22" t="s">
        <v>141</v>
      </c>
    </row>
    <row r="57" spans="1:11" ht="45" x14ac:dyDescent="0.2">
      <c r="A57" s="23" t="s">
        <v>143</v>
      </c>
      <c r="B57" s="152"/>
      <c r="C57" s="152"/>
      <c r="D57" s="152"/>
      <c r="E57" s="152"/>
      <c r="F57" s="22">
        <v>2016</v>
      </c>
      <c r="G57" s="152"/>
      <c r="H57" s="22">
        <v>31.4</v>
      </c>
      <c r="I57" s="22">
        <v>26.8</v>
      </c>
      <c r="J57" s="22">
        <v>-4.5999999999999996</v>
      </c>
      <c r="K57" s="22" t="s">
        <v>141</v>
      </c>
    </row>
    <row r="58" spans="1:11" ht="45" x14ac:dyDescent="0.2">
      <c r="A58" s="23" t="s">
        <v>144</v>
      </c>
      <c r="B58" s="152"/>
      <c r="C58" s="152"/>
      <c r="D58" s="152"/>
      <c r="E58" s="152"/>
      <c r="F58" s="22">
        <v>2017</v>
      </c>
      <c r="G58" s="152"/>
      <c r="H58" s="22">
        <v>31.9</v>
      </c>
      <c r="I58" s="22">
        <v>26.6</v>
      </c>
      <c r="J58" s="22">
        <v>-5.3</v>
      </c>
      <c r="K58" s="22" t="s">
        <v>141</v>
      </c>
    </row>
    <row r="59" spans="1:11" x14ac:dyDescent="0.2">
      <c r="A59" s="23" t="s">
        <v>145</v>
      </c>
      <c r="B59" s="152"/>
      <c r="C59" s="152"/>
      <c r="D59" s="152"/>
      <c r="E59" s="152"/>
      <c r="F59" s="22">
        <v>2018</v>
      </c>
      <c r="G59" s="152"/>
      <c r="H59" s="22" t="s">
        <v>146</v>
      </c>
      <c r="I59" s="22"/>
      <c r="J59" s="22"/>
      <c r="K59" s="22"/>
    </row>
    <row r="60" spans="1:11" x14ac:dyDescent="0.2">
      <c r="A60" s="23" t="s">
        <v>147</v>
      </c>
      <c r="B60" s="152"/>
      <c r="C60" s="152"/>
      <c r="D60" s="152"/>
      <c r="E60" s="152"/>
      <c r="F60" s="22">
        <v>2019</v>
      </c>
      <c r="G60" s="152"/>
      <c r="H60" s="22">
        <v>32.9</v>
      </c>
      <c r="I60" s="22"/>
      <c r="J60" s="22"/>
      <c r="K60" s="22"/>
    </row>
    <row r="61" spans="1:11" x14ac:dyDescent="0.2">
      <c r="A61" s="23" t="s">
        <v>148</v>
      </c>
      <c r="B61" s="153"/>
      <c r="C61" s="153"/>
      <c r="D61" s="153"/>
      <c r="E61" s="153"/>
      <c r="F61" s="22">
        <v>2020</v>
      </c>
      <c r="G61" s="153"/>
      <c r="H61" s="22">
        <v>33.299999999999997</v>
      </c>
      <c r="I61" s="22"/>
      <c r="J61" s="22"/>
      <c r="K61" s="34"/>
    </row>
    <row r="62" spans="1:11" ht="12" customHeight="1" x14ac:dyDescent="0.2">
      <c r="A62" s="23" t="s">
        <v>149</v>
      </c>
      <c r="B62" s="151">
        <v>597</v>
      </c>
      <c r="C62" s="148" t="s">
        <v>150</v>
      </c>
      <c r="D62" s="151" t="s">
        <v>110</v>
      </c>
      <c r="E62" s="144" t="s">
        <v>277</v>
      </c>
      <c r="F62" s="22">
        <v>2012</v>
      </c>
      <c r="G62" s="151" t="s">
        <v>17</v>
      </c>
      <c r="H62" s="22">
        <f>-J67</f>
        <v>-3</v>
      </c>
      <c r="I62" s="22" t="s">
        <v>151</v>
      </c>
      <c r="J62" s="22"/>
      <c r="K62" s="22"/>
    </row>
    <row r="63" spans="1:11" x14ac:dyDescent="0.2">
      <c r="A63" s="23" t="s">
        <v>152</v>
      </c>
      <c r="B63" s="152"/>
      <c r="C63" s="149"/>
      <c r="D63" s="152"/>
      <c r="E63" s="144"/>
      <c r="F63" s="28">
        <v>2013</v>
      </c>
      <c r="G63" s="152"/>
      <c r="H63" s="29">
        <v>50.3</v>
      </c>
      <c r="I63" s="22">
        <v>50.3</v>
      </c>
      <c r="J63" s="22"/>
      <c r="K63" s="22"/>
    </row>
    <row r="64" spans="1:11" ht="56.25" x14ac:dyDescent="0.2">
      <c r="A64" s="23" t="s">
        <v>153</v>
      </c>
      <c r="B64" s="152"/>
      <c r="C64" s="149"/>
      <c r="D64" s="152"/>
      <c r="E64" s="144"/>
      <c r="F64" s="22">
        <v>2014</v>
      </c>
      <c r="G64" s="152"/>
      <c r="H64" s="29">
        <v>58</v>
      </c>
      <c r="I64" s="22">
        <v>58.5</v>
      </c>
      <c r="J64" s="29">
        <v>0.5</v>
      </c>
      <c r="K64" s="22" t="s">
        <v>154</v>
      </c>
    </row>
    <row r="65" spans="1:11" ht="136.5" customHeight="1" x14ac:dyDescent="0.2">
      <c r="A65" s="23" t="s">
        <v>155</v>
      </c>
      <c r="B65" s="152"/>
      <c r="C65" s="149"/>
      <c r="D65" s="152"/>
      <c r="E65" s="144"/>
      <c r="F65" s="22">
        <v>2015</v>
      </c>
      <c r="G65" s="152"/>
      <c r="H65" s="29">
        <v>58.5</v>
      </c>
      <c r="I65" s="22">
        <v>61.2</v>
      </c>
      <c r="J65" s="22">
        <f>61.2-58.5</f>
        <v>2.7000000000000028</v>
      </c>
      <c r="K65" s="22" t="s">
        <v>156</v>
      </c>
    </row>
    <row r="66" spans="1:11" ht="82.5" customHeight="1" x14ac:dyDescent="0.2">
      <c r="A66" s="23" t="s">
        <v>157</v>
      </c>
      <c r="B66" s="152"/>
      <c r="C66" s="149"/>
      <c r="D66" s="152"/>
      <c r="E66" s="144"/>
      <c r="F66" s="22">
        <v>2016</v>
      </c>
      <c r="G66" s="152"/>
      <c r="H66" s="29">
        <v>57.3</v>
      </c>
      <c r="I66" s="22">
        <v>59.1</v>
      </c>
      <c r="J66" s="22">
        <v>1.8</v>
      </c>
      <c r="K66" s="26" t="s">
        <v>134</v>
      </c>
    </row>
    <row r="67" spans="1:11" x14ac:dyDescent="0.2">
      <c r="A67" s="23" t="s">
        <v>158</v>
      </c>
      <c r="B67" s="152"/>
      <c r="C67" s="149"/>
      <c r="D67" s="152"/>
      <c r="E67" s="144"/>
      <c r="F67" s="22">
        <v>2017</v>
      </c>
      <c r="G67" s="152"/>
      <c r="H67" s="22">
        <v>80</v>
      </c>
      <c r="I67" s="52">
        <v>83</v>
      </c>
      <c r="J67" s="65">
        <v>3</v>
      </c>
      <c r="K67" s="52" t="s">
        <v>248</v>
      </c>
    </row>
    <row r="68" spans="1:11" x14ac:dyDescent="0.2">
      <c r="A68" s="23" t="s">
        <v>159</v>
      </c>
      <c r="B68" s="152"/>
      <c r="C68" s="149"/>
      <c r="D68" s="152"/>
      <c r="E68" s="144"/>
      <c r="F68" s="22">
        <v>2018</v>
      </c>
      <c r="G68" s="152"/>
      <c r="H68" s="22">
        <v>100</v>
      </c>
      <c r="I68" s="22">
        <v>101.8</v>
      </c>
      <c r="J68" s="22">
        <v>1.8</v>
      </c>
      <c r="K68" s="22" t="s">
        <v>253</v>
      </c>
    </row>
    <row r="69" spans="1:11" ht="14.25" customHeight="1" x14ac:dyDescent="0.2">
      <c r="A69" s="23" t="s">
        <v>271</v>
      </c>
      <c r="B69" s="153"/>
      <c r="C69" s="150"/>
      <c r="D69" s="153"/>
      <c r="E69" s="144"/>
      <c r="F69" s="117">
        <v>2019</v>
      </c>
      <c r="G69" s="153"/>
      <c r="H69" s="117">
        <v>100</v>
      </c>
      <c r="I69" s="122">
        <v>100</v>
      </c>
      <c r="J69" s="128">
        <v>0</v>
      </c>
      <c r="K69" s="52" t="s">
        <v>253</v>
      </c>
    </row>
    <row r="70" spans="1:11" ht="14.25" customHeight="1" x14ac:dyDescent="0.2">
      <c r="A70" s="23" t="s">
        <v>160</v>
      </c>
      <c r="B70" s="143">
        <v>597</v>
      </c>
      <c r="C70" s="143" t="s">
        <v>161</v>
      </c>
      <c r="D70" s="143" t="s">
        <v>110</v>
      </c>
      <c r="E70" s="144" t="s">
        <v>276</v>
      </c>
      <c r="F70" s="22">
        <v>2012</v>
      </c>
      <c r="G70" s="143" t="s">
        <v>17</v>
      </c>
      <c r="H70" s="22" t="s">
        <v>125</v>
      </c>
      <c r="I70" s="22" t="s">
        <v>162</v>
      </c>
      <c r="J70" s="22"/>
      <c r="K70" s="22"/>
    </row>
    <row r="71" spans="1:11" ht="88.5" customHeight="1" x14ac:dyDescent="0.2">
      <c r="A71" s="23" t="s">
        <v>163</v>
      </c>
      <c r="B71" s="143"/>
      <c r="C71" s="143"/>
      <c r="D71" s="143"/>
      <c r="E71" s="144"/>
      <c r="F71" s="21">
        <v>2013</v>
      </c>
      <c r="G71" s="143"/>
      <c r="H71" s="21">
        <v>47.4</v>
      </c>
      <c r="I71" s="22">
        <v>48.3</v>
      </c>
      <c r="J71" s="21">
        <v>0.9</v>
      </c>
      <c r="K71" s="22" t="s">
        <v>164</v>
      </c>
    </row>
    <row r="72" spans="1:11" ht="111" customHeight="1" x14ac:dyDescent="0.2">
      <c r="A72" s="23" t="s">
        <v>165</v>
      </c>
      <c r="B72" s="143"/>
      <c r="C72" s="143"/>
      <c r="D72" s="143"/>
      <c r="E72" s="144"/>
      <c r="F72" s="21">
        <v>2014</v>
      </c>
      <c r="G72" s="143"/>
      <c r="H72" s="21">
        <v>51</v>
      </c>
      <c r="I72" s="22">
        <v>49.2</v>
      </c>
      <c r="J72" s="21">
        <v>-1.8</v>
      </c>
      <c r="K72" s="22" t="s">
        <v>166</v>
      </c>
    </row>
    <row r="73" spans="1:11" ht="36.75" customHeight="1" x14ac:dyDescent="0.2">
      <c r="A73" s="23" t="s">
        <v>167</v>
      </c>
      <c r="B73" s="143"/>
      <c r="C73" s="143"/>
      <c r="D73" s="143"/>
      <c r="E73" s="144"/>
      <c r="F73" s="21">
        <v>2015</v>
      </c>
      <c r="G73" s="143"/>
      <c r="H73" s="21">
        <v>52.4</v>
      </c>
      <c r="I73" s="30">
        <v>54.2</v>
      </c>
      <c r="J73" s="30">
        <v>1.8</v>
      </c>
      <c r="K73" s="26" t="s">
        <v>132</v>
      </c>
    </row>
    <row r="74" spans="1:11" ht="147" customHeight="1" x14ac:dyDescent="0.2">
      <c r="A74" s="23" t="s">
        <v>168</v>
      </c>
      <c r="B74" s="143"/>
      <c r="C74" s="143"/>
      <c r="D74" s="143"/>
      <c r="E74" s="144"/>
      <c r="F74" s="21">
        <v>2016</v>
      </c>
      <c r="G74" s="143"/>
      <c r="H74" s="21">
        <v>51.5</v>
      </c>
      <c r="I74" s="22">
        <v>55</v>
      </c>
      <c r="J74" s="21">
        <v>3.5</v>
      </c>
      <c r="K74" s="26" t="s">
        <v>134</v>
      </c>
    </row>
    <row r="75" spans="1:11" x14ac:dyDescent="0.2">
      <c r="A75" s="23" t="s">
        <v>169</v>
      </c>
      <c r="B75" s="143"/>
      <c r="C75" s="143"/>
      <c r="D75" s="143"/>
      <c r="E75" s="144"/>
      <c r="F75" s="21">
        <v>2017</v>
      </c>
      <c r="G75" s="143"/>
      <c r="H75" s="21">
        <v>62</v>
      </c>
      <c r="I75" s="86">
        <v>65</v>
      </c>
      <c r="J75" s="31">
        <v>3</v>
      </c>
      <c r="K75" s="52" t="s">
        <v>248</v>
      </c>
    </row>
    <row r="76" spans="1:11" x14ac:dyDescent="0.2">
      <c r="A76" s="23" t="s">
        <v>170</v>
      </c>
      <c r="B76" s="143"/>
      <c r="C76" s="143"/>
      <c r="D76" s="143"/>
      <c r="E76" s="144"/>
      <c r="F76" s="118">
        <v>2018</v>
      </c>
      <c r="G76" s="143"/>
      <c r="H76" s="118">
        <v>100</v>
      </c>
      <c r="I76" s="117">
        <v>98.5</v>
      </c>
      <c r="J76" s="118">
        <v>1.5</v>
      </c>
      <c r="K76" s="22" t="s">
        <v>262</v>
      </c>
    </row>
    <row r="77" spans="1:11" x14ac:dyDescent="0.2">
      <c r="A77" s="23" t="s">
        <v>272</v>
      </c>
      <c r="B77" s="143"/>
      <c r="C77" s="143"/>
      <c r="D77" s="143"/>
      <c r="E77" s="144"/>
      <c r="F77" s="21">
        <v>2019</v>
      </c>
      <c r="G77" s="143"/>
      <c r="H77" s="21">
        <v>100</v>
      </c>
      <c r="I77" s="133">
        <v>98</v>
      </c>
      <c r="J77" s="52">
        <f>I77-H77</f>
        <v>-2</v>
      </c>
      <c r="K77" s="131" t="s">
        <v>262</v>
      </c>
    </row>
    <row r="78" spans="1:11" ht="15" customHeight="1" x14ac:dyDescent="0.2">
      <c r="A78" s="23" t="s">
        <v>171</v>
      </c>
      <c r="B78" s="143">
        <v>597</v>
      </c>
      <c r="C78" s="143" t="s">
        <v>28</v>
      </c>
      <c r="D78" s="143" t="s">
        <v>110</v>
      </c>
      <c r="E78" s="144" t="s">
        <v>275</v>
      </c>
      <c r="F78" s="21">
        <v>2012</v>
      </c>
      <c r="G78" s="143" t="s">
        <v>17</v>
      </c>
      <c r="H78" s="21" t="s">
        <v>125</v>
      </c>
      <c r="I78" s="22" t="s">
        <v>172</v>
      </c>
      <c r="J78" s="21"/>
      <c r="K78" s="22"/>
    </row>
    <row r="79" spans="1:11" ht="26.25" customHeight="1" x14ac:dyDescent="0.2">
      <c r="A79" s="23" t="s">
        <v>173</v>
      </c>
      <c r="B79" s="143"/>
      <c r="C79" s="143"/>
      <c r="D79" s="143"/>
      <c r="E79" s="144"/>
      <c r="F79" s="21">
        <v>2013</v>
      </c>
      <c r="G79" s="143"/>
      <c r="H79" s="21">
        <v>78.900000000000006</v>
      </c>
      <c r="I79" s="22">
        <v>83.4</v>
      </c>
      <c r="J79" s="21">
        <f>I79-H79</f>
        <v>4.5</v>
      </c>
      <c r="K79" s="22" t="s">
        <v>174</v>
      </c>
    </row>
    <row r="80" spans="1:11" ht="100.5" customHeight="1" x14ac:dyDescent="0.2">
      <c r="A80" s="23" t="s">
        <v>175</v>
      </c>
      <c r="B80" s="143"/>
      <c r="C80" s="143"/>
      <c r="D80" s="143"/>
      <c r="E80" s="144"/>
      <c r="F80" s="21">
        <v>2014</v>
      </c>
      <c r="G80" s="143"/>
      <c r="H80" s="21">
        <v>76.2</v>
      </c>
      <c r="I80" s="21">
        <v>81.8</v>
      </c>
      <c r="J80" s="21">
        <f>I80-H80</f>
        <v>5.5999999999999943</v>
      </c>
      <c r="K80" s="21" t="s">
        <v>176</v>
      </c>
    </row>
    <row r="81" spans="1:136" ht="24" customHeight="1" x14ac:dyDescent="0.2">
      <c r="A81" s="23" t="s">
        <v>177</v>
      </c>
      <c r="B81" s="143"/>
      <c r="C81" s="143"/>
      <c r="D81" s="143"/>
      <c r="E81" s="144"/>
      <c r="F81" s="21">
        <v>2015</v>
      </c>
      <c r="G81" s="143"/>
      <c r="H81" s="21">
        <v>79.3</v>
      </c>
      <c r="I81" s="30">
        <v>85.4</v>
      </c>
      <c r="J81" s="21">
        <v>6.1</v>
      </c>
      <c r="K81" s="21" t="s">
        <v>178</v>
      </c>
    </row>
    <row r="82" spans="1:136" ht="73.5" customHeight="1" x14ac:dyDescent="0.2">
      <c r="A82" s="23" t="s">
        <v>179</v>
      </c>
      <c r="B82" s="143"/>
      <c r="C82" s="143"/>
      <c r="D82" s="143"/>
      <c r="E82" s="144"/>
      <c r="F82" s="21">
        <v>2016</v>
      </c>
      <c r="G82" s="143"/>
      <c r="H82" s="21">
        <v>80.7</v>
      </c>
      <c r="I82" s="22">
        <v>84.4</v>
      </c>
      <c r="J82" s="31">
        <v>3.7</v>
      </c>
      <c r="K82" s="21" t="s">
        <v>134</v>
      </c>
    </row>
    <row r="83" spans="1:136" x14ac:dyDescent="0.2">
      <c r="A83" s="23" t="s">
        <v>180</v>
      </c>
      <c r="B83" s="143"/>
      <c r="C83" s="143"/>
      <c r="D83" s="143"/>
      <c r="E83" s="144"/>
      <c r="F83" s="21">
        <v>2017</v>
      </c>
      <c r="G83" s="143"/>
      <c r="H83" s="21">
        <v>87</v>
      </c>
      <c r="I83" s="18">
        <v>92.2</v>
      </c>
      <c r="J83" s="31">
        <v>5.2</v>
      </c>
      <c r="K83" s="52" t="s">
        <v>248</v>
      </c>
    </row>
    <row r="84" spans="1:136" x14ac:dyDescent="0.2">
      <c r="A84" s="23" t="s">
        <v>181</v>
      </c>
      <c r="B84" s="143"/>
      <c r="C84" s="143"/>
      <c r="D84" s="143"/>
      <c r="E84" s="144"/>
      <c r="F84" s="118">
        <v>2018</v>
      </c>
      <c r="G84" s="143"/>
      <c r="H84" s="118">
        <v>100</v>
      </c>
      <c r="I84" s="22">
        <v>106</v>
      </c>
      <c r="J84" s="21">
        <v>6</v>
      </c>
      <c r="K84" s="22" t="s">
        <v>253</v>
      </c>
    </row>
    <row r="85" spans="1:136" x14ac:dyDescent="0.2">
      <c r="A85" s="23" t="s">
        <v>273</v>
      </c>
      <c r="B85" s="143"/>
      <c r="C85" s="143"/>
      <c r="D85" s="143"/>
      <c r="E85" s="144"/>
      <c r="F85" s="21">
        <v>2019</v>
      </c>
      <c r="G85" s="143"/>
      <c r="H85" s="21">
        <v>100</v>
      </c>
      <c r="I85" s="133">
        <v>107</v>
      </c>
      <c r="J85" s="52">
        <f>I85-H85</f>
        <v>7</v>
      </c>
      <c r="K85" s="131" t="s">
        <v>253</v>
      </c>
    </row>
    <row r="86" spans="1:136" ht="13.5" customHeight="1" x14ac:dyDescent="0.2">
      <c r="A86" s="23" t="s">
        <v>182</v>
      </c>
      <c r="B86" s="142">
        <v>597</v>
      </c>
      <c r="C86" s="154" t="s">
        <v>29</v>
      </c>
      <c r="D86" s="144" t="s">
        <v>243</v>
      </c>
      <c r="E86" s="144" t="s">
        <v>250</v>
      </c>
      <c r="F86" s="21">
        <v>2012</v>
      </c>
      <c r="G86" s="144" t="s">
        <v>183</v>
      </c>
      <c r="H86" s="21">
        <v>160</v>
      </c>
      <c r="I86" s="22" t="s">
        <v>184</v>
      </c>
      <c r="J86" s="21"/>
      <c r="K86" s="22"/>
    </row>
    <row r="87" spans="1:136" ht="12" customHeight="1" x14ac:dyDescent="0.2">
      <c r="A87" s="23" t="s">
        <v>185</v>
      </c>
      <c r="B87" s="142"/>
      <c r="C87" s="154"/>
      <c r="D87" s="144"/>
      <c r="E87" s="144"/>
      <c r="F87" s="22">
        <v>2013</v>
      </c>
      <c r="G87" s="144"/>
      <c r="H87" s="32">
        <v>164</v>
      </c>
      <c r="I87" s="33" t="s">
        <v>186</v>
      </c>
      <c r="J87" s="32"/>
      <c r="K87" s="32"/>
    </row>
    <row r="88" spans="1:136" ht="12.75" customHeight="1" x14ac:dyDescent="0.2">
      <c r="A88" s="23" t="s">
        <v>187</v>
      </c>
      <c r="B88" s="142"/>
      <c r="C88" s="154"/>
      <c r="D88" s="144"/>
      <c r="E88" s="144"/>
      <c r="F88" s="22">
        <v>2014</v>
      </c>
      <c r="G88" s="144"/>
      <c r="H88" s="22">
        <v>170</v>
      </c>
      <c r="I88" s="21" t="s">
        <v>188</v>
      </c>
      <c r="J88" s="21"/>
      <c r="K88" s="22"/>
    </row>
    <row r="89" spans="1:136" ht="13.5" customHeight="1" x14ac:dyDescent="0.2">
      <c r="A89" s="23" t="s">
        <v>189</v>
      </c>
      <c r="B89" s="142"/>
      <c r="C89" s="154"/>
      <c r="D89" s="144"/>
      <c r="E89" s="144"/>
      <c r="F89" s="22">
        <v>2015</v>
      </c>
      <c r="G89" s="144"/>
      <c r="H89" s="22">
        <v>170</v>
      </c>
      <c r="I89" s="22" t="s">
        <v>188</v>
      </c>
      <c r="J89" s="22"/>
      <c r="K89" s="52" t="s">
        <v>30</v>
      </c>
    </row>
    <row r="90" spans="1:136" ht="14.25" customHeight="1" x14ac:dyDescent="0.2">
      <c r="A90" s="35" t="s">
        <v>190</v>
      </c>
      <c r="B90" s="144">
        <v>597</v>
      </c>
      <c r="C90" s="144" t="s">
        <v>191</v>
      </c>
      <c r="D90" s="144" t="s">
        <v>110</v>
      </c>
      <c r="E90" s="144" t="s">
        <v>21</v>
      </c>
      <c r="F90" s="22">
        <v>2012</v>
      </c>
      <c r="G90" s="143" t="s">
        <v>24</v>
      </c>
      <c r="H90" s="31" t="s">
        <v>125</v>
      </c>
      <c r="I90" s="21"/>
      <c r="J90" s="21"/>
      <c r="K90" s="34"/>
    </row>
    <row r="91" spans="1:136" ht="39.75" customHeight="1" x14ac:dyDescent="0.2">
      <c r="A91" s="35" t="s">
        <v>192</v>
      </c>
      <c r="B91" s="144"/>
      <c r="C91" s="144"/>
      <c r="D91" s="144"/>
      <c r="E91" s="144"/>
      <c r="F91" s="22">
        <v>2013</v>
      </c>
      <c r="G91" s="143"/>
      <c r="H91" s="36">
        <v>110</v>
      </c>
      <c r="I91" s="37" t="s">
        <v>193</v>
      </c>
      <c r="J91" s="37">
        <f>19.3-10</f>
        <v>9.3000000000000007</v>
      </c>
      <c r="K91" s="22" t="s">
        <v>194</v>
      </c>
    </row>
    <row r="92" spans="1:136" ht="22.5" x14ac:dyDescent="0.2">
      <c r="A92" s="54" t="s">
        <v>195</v>
      </c>
      <c r="B92" s="144"/>
      <c r="C92" s="144"/>
      <c r="D92" s="144"/>
      <c r="E92" s="144"/>
      <c r="F92" s="55">
        <v>2014</v>
      </c>
      <c r="G92" s="143"/>
      <c r="H92" s="56">
        <v>120</v>
      </c>
      <c r="I92" s="57" t="s">
        <v>196</v>
      </c>
      <c r="J92" s="57">
        <v>70</v>
      </c>
      <c r="K92" s="58" t="s">
        <v>197</v>
      </c>
    </row>
    <row r="93" spans="1:136" s="63" customFormat="1" ht="22.5" customHeight="1" x14ac:dyDescent="0.2">
      <c r="A93" s="23" t="s">
        <v>198</v>
      </c>
      <c r="B93" s="144"/>
      <c r="C93" s="144"/>
      <c r="D93" s="144"/>
      <c r="E93" s="144"/>
      <c r="F93" s="22">
        <v>2015</v>
      </c>
      <c r="G93" s="143"/>
      <c r="H93" s="31">
        <v>140</v>
      </c>
      <c r="I93" s="21" t="s">
        <v>199</v>
      </c>
      <c r="J93" s="21">
        <v>96</v>
      </c>
      <c r="K93" s="22" t="s">
        <v>200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</row>
    <row r="94" spans="1:136" ht="111" customHeight="1" x14ac:dyDescent="0.2">
      <c r="A94" s="59" t="s">
        <v>201</v>
      </c>
      <c r="B94" s="144"/>
      <c r="C94" s="144"/>
      <c r="D94" s="144"/>
      <c r="E94" s="144"/>
      <c r="F94" s="28">
        <v>2016</v>
      </c>
      <c r="G94" s="143"/>
      <c r="H94" s="60">
        <v>160</v>
      </c>
      <c r="I94" s="60">
        <v>271</v>
      </c>
      <c r="J94" s="61">
        <v>111</v>
      </c>
      <c r="K94" s="62" t="s">
        <v>202</v>
      </c>
    </row>
    <row r="95" spans="1:136" ht="62.25" customHeight="1" x14ac:dyDescent="0.2">
      <c r="A95" s="23" t="s">
        <v>203</v>
      </c>
      <c r="B95" s="144"/>
      <c r="C95" s="144"/>
      <c r="D95" s="144"/>
      <c r="E95" s="144"/>
      <c r="F95" s="22">
        <v>2017</v>
      </c>
      <c r="G95" s="143"/>
      <c r="H95" s="31">
        <v>180</v>
      </c>
      <c r="I95" s="106">
        <v>206.6</v>
      </c>
      <c r="J95" s="103">
        <v>26.6</v>
      </c>
      <c r="K95" s="97" t="s">
        <v>245</v>
      </c>
    </row>
    <row r="96" spans="1:136" ht="62.25" customHeight="1" x14ac:dyDescent="0.2">
      <c r="A96" s="23" t="s">
        <v>204</v>
      </c>
      <c r="B96" s="144"/>
      <c r="C96" s="144"/>
      <c r="D96" s="144"/>
      <c r="E96" s="144"/>
      <c r="F96" s="22">
        <v>2018</v>
      </c>
      <c r="G96" s="143"/>
      <c r="H96" s="31">
        <v>200</v>
      </c>
      <c r="I96" s="21">
        <v>222</v>
      </c>
      <c r="J96" s="21">
        <v>22</v>
      </c>
      <c r="K96" s="97" t="s">
        <v>264</v>
      </c>
    </row>
    <row r="97" spans="1:11" ht="12.75" customHeight="1" x14ac:dyDescent="0.2">
      <c r="A97" s="23" t="s">
        <v>205</v>
      </c>
      <c r="B97" s="144">
        <v>597</v>
      </c>
      <c r="C97" s="144" t="s">
        <v>31</v>
      </c>
      <c r="D97" s="144" t="s">
        <v>110</v>
      </c>
      <c r="E97" s="144" t="s">
        <v>21</v>
      </c>
      <c r="F97" s="22">
        <v>2012</v>
      </c>
      <c r="G97" s="143" t="s">
        <v>32</v>
      </c>
      <c r="H97" s="22">
        <v>1</v>
      </c>
      <c r="I97" s="22" t="s">
        <v>206</v>
      </c>
      <c r="J97" s="22"/>
      <c r="K97" s="39"/>
    </row>
    <row r="98" spans="1:11" x14ac:dyDescent="0.2">
      <c r="A98" s="23" t="s">
        <v>207</v>
      </c>
      <c r="B98" s="144"/>
      <c r="C98" s="144"/>
      <c r="D98" s="144"/>
      <c r="E98" s="144"/>
      <c r="F98" s="22">
        <v>2013</v>
      </c>
      <c r="G98" s="143"/>
      <c r="H98" s="32">
        <v>1</v>
      </c>
      <c r="I98" s="37" t="s">
        <v>206</v>
      </c>
      <c r="J98" s="32"/>
      <c r="K98" s="38"/>
    </row>
    <row r="99" spans="1:11" x14ac:dyDescent="0.2">
      <c r="A99" s="23" t="s">
        <v>208</v>
      </c>
      <c r="B99" s="144"/>
      <c r="C99" s="144"/>
      <c r="D99" s="144"/>
      <c r="E99" s="144"/>
      <c r="F99" s="22">
        <v>2014</v>
      </c>
      <c r="G99" s="143"/>
      <c r="H99" s="22">
        <v>2</v>
      </c>
      <c r="I99" s="21" t="s">
        <v>209</v>
      </c>
      <c r="J99" s="22"/>
      <c r="K99" s="22"/>
    </row>
    <row r="100" spans="1:11" ht="90" x14ac:dyDescent="0.2">
      <c r="A100" s="23" t="s">
        <v>210</v>
      </c>
      <c r="B100" s="144"/>
      <c r="C100" s="144"/>
      <c r="D100" s="144"/>
      <c r="E100" s="144"/>
      <c r="F100" s="22">
        <v>2015</v>
      </c>
      <c r="G100" s="143"/>
      <c r="H100" s="22">
        <v>5</v>
      </c>
      <c r="I100" s="22" t="s">
        <v>211</v>
      </c>
      <c r="J100" s="22">
        <v>2.5</v>
      </c>
      <c r="K100" s="26" t="s">
        <v>212</v>
      </c>
    </row>
    <row r="101" spans="1:11" ht="27" customHeight="1" x14ac:dyDescent="0.2">
      <c r="A101" s="23" t="s">
        <v>213</v>
      </c>
      <c r="B101" s="144"/>
      <c r="C101" s="144"/>
      <c r="D101" s="144"/>
      <c r="E101" s="144"/>
      <c r="F101" s="22">
        <v>2016</v>
      </c>
      <c r="G101" s="143"/>
      <c r="H101" s="22">
        <v>6</v>
      </c>
      <c r="I101" s="66" t="s">
        <v>214</v>
      </c>
      <c r="J101" s="21">
        <v>1.9</v>
      </c>
      <c r="K101" s="124" t="s">
        <v>215</v>
      </c>
    </row>
    <row r="102" spans="1:11" x14ac:dyDescent="0.2">
      <c r="A102" s="23" t="s">
        <v>216</v>
      </c>
      <c r="B102" s="144"/>
      <c r="C102" s="144"/>
      <c r="D102" s="144"/>
      <c r="E102" s="144"/>
      <c r="F102" s="22">
        <v>2017</v>
      </c>
      <c r="G102" s="143"/>
      <c r="H102" s="22">
        <v>7</v>
      </c>
      <c r="I102" s="103">
        <v>9.1999999999999993</v>
      </c>
      <c r="J102" s="103">
        <v>2.2000000000000002</v>
      </c>
      <c r="K102" s="104" t="s">
        <v>244</v>
      </c>
    </row>
    <row r="103" spans="1:11" ht="22.5" x14ac:dyDescent="0.2">
      <c r="A103" s="23" t="s">
        <v>217</v>
      </c>
      <c r="B103" s="144"/>
      <c r="C103" s="144"/>
      <c r="D103" s="144"/>
      <c r="E103" s="144"/>
      <c r="F103" s="117">
        <v>2018</v>
      </c>
      <c r="G103" s="143"/>
      <c r="H103" s="22">
        <v>8</v>
      </c>
      <c r="I103" s="22">
        <v>10.4</v>
      </c>
      <c r="J103" s="102">
        <v>2.4</v>
      </c>
      <c r="K103" s="97" t="s">
        <v>264</v>
      </c>
    </row>
    <row r="104" spans="1:11" x14ac:dyDescent="0.2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</row>
    <row r="105" spans="1:11" x14ac:dyDescent="0.2">
      <c r="A105" s="155" t="s">
        <v>218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</row>
    <row r="106" spans="1:11" ht="12.75" customHeight="1" x14ac:dyDescent="0.2">
      <c r="A106" s="156" t="s">
        <v>219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1" ht="24" customHeight="1" x14ac:dyDescent="0.2">
      <c r="A107" s="157" t="s">
        <v>220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1:1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">
      <c r="A109" s="41"/>
      <c r="B109" s="42"/>
      <c r="C109" s="43"/>
      <c r="D109" s="43"/>
      <c r="E109" s="43"/>
      <c r="F109" s="43"/>
      <c r="G109" s="43"/>
      <c r="H109" s="43"/>
      <c r="I109" s="43"/>
      <c r="J109" s="40"/>
      <c r="K109" s="40"/>
    </row>
    <row r="110" spans="1:11" x14ac:dyDescent="0.2">
      <c r="A110" s="44"/>
      <c r="B110" s="45"/>
      <c r="C110" s="43"/>
      <c r="D110" s="43"/>
      <c r="E110" s="46"/>
      <c r="F110" s="42"/>
      <c r="G110" s="42"/>
      <c r="H110" s="46"/>
      <c r="I110" s="43"/>
      <c r="J110" s="40"/>
      <c r="K110" s="47"/>
    </row>
    <row r="111" spans="1:11" x14ac:dyDescent="0.2">
      <c r="A111" s="43"/>
      <c r="B111" s="42"/>
      <c r="C111" s="42"/>
      <c r="D111" s="42"/>
      <c r="E111" s="48"/>
      <c r="F111" s="48"/>
      <c r="G111" s="48"/>
      <c r="H111" s="42"/>
      <c r="J111" s="40"/>
      <c r="K111" s="49"/>
    </row>
    <row r="112" spans="1:11" x14ac:dyDescent="0.2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ht="17.25" customHeight="1" x14ac:dyDescent="0.2"/>
  </sheetData>
  <mergeCells count="79">
    <mergeCell ref="A104:K104"/>
    <mergeCell ref="A105:K105"/>
    <mergeCell ref="A106:K106"/>
    <mergeCell ref="A107:K107"/>
    <mergeCell ref="B90:B96"/>
    <mergeCell ref="C90:C96"/>
    <mergeCell ref="D90:D96"/>
    <mergeCell ref="E90:E96"/>
    <mergeCell ref="G90:G96"/>
    <mergeCell ref="B97:B103"/>
    <mergeCell ref="C97:C103"/>
    <mergeCell ref="D97:D103"/>
    <mergeCell ref="E97:E103"/>
    <mergeCell ref="G97:G103"/>
    <mergeCell ref="B78:B85"/>
    <mergeCell ref="C78:C85"/>
    <mergeCell ref="D78:D85"/>
    <mergeCell ref="E78:E85"/>
    <mergeCell ref="G78:G85"/>
    <mergeCell ref="B86:B89"/>
    <mergeCell ref="C86:C89"/>
    <mergeCell ref="D86:D89"/>
    <mergeCell ref="E86:E89"/>
    <mergeCell ref="G86:G89"/>
    <mergeCell ref="B62:B69"/>
    <mergeCell ref="C62:C69"/>
    <mergeCell ref="D62:D69"/>
    <mergeCell ref="E62:E69"/>
    <mergeCell ref="G62:G69"/>
    <mergeCell ref="B70:B77"/>
    <mergeCell ref="C70:C77"/>
    <mergeCell ref="D70:D77"/>
    <mergeCell ref="E70:E77"/>
    <mergeCell ref="G70:G77"/>
    <mergeCell ref="B45:B52"/>
    <mergeCell ref="C45:C52"/>
    <mergeCell ref="D45:D52"/>
    <mergeCell ref="E45:E52"/>
    <mergeCell ref="G45:G52"/>
    <mergeCell ref="B53:B61"/>
    <mergeCell ref="C53:C61"/>
    <mergeCell ref="D53:D61"/>
    <mergeCell ref="E53:E61"/>
    <mergeCell ref="G53:G61"/>
    <mergeCell ref="B29:B36"/>
    <mergeCell ref="C29:C36"/>
    <mergeCell ref="D29:D36"/>
    <mergeCell ref="E29:E36"/>
    <mergeCell ref="G30:G36"/>
    <mergeCell ref="B37:B44"/>
    <mergeCell ref="C37:C44"/>
    <mergeCell ref="D37:D44"/>
    <mergeCell ref="E37:E44"/>
    <mergeCell ref="G37:G44"/>
    <mergeCell ref="B13:B20"/>
    <mergeCell ref="C13:C20"/>
    <mergeCell ref="D13:D20"/>
    <mergeCell ref="E13:E20"/>
    <mergeCell ref="G13:G20"/>
    <mergeCell ref="B21:B28"/>
    <mergeCell ref="C21:C28"/>
    <mergeCell ref="D21:D28"/>
    <mergeCell ref="E21:E28"/>
    <mergeCell ref="G21:G28"/>
    <mergeCell ref="B6:B12"/>
    <mergeCell ref="C6:C12"/>
    <mergeCell ref="D6:D12"/>
    <mergeCell ref="E6:E12"/>
    <mergeCell ref="G6:G12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52" zoomScale="80" zoomScaleNormal="80" workbookViewId="0">
      <selection activeCell="L47" sqref="L47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220" t="s">
        <v>246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6"/>
    </row>
    <row r="2" spans="1:15" ht="13.5" customHeight="1" x14ac:dyDescent="0.25">
      <c r="A2" s="220" t="s">
        <v>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6"/>
    </row>
    <row r="3" spans="1:15" ht="15.75" x14ac:dyDescent="0.25">
      <c r="A3" s="223" t="s">
        <v>0</v>
      </c>
      <c r="B3" s="223" t="s">
        <v>224</v>
      </c>
      <c r="C3" s="223" t="s">
        <v>223</v>
      </c>
      <c r="D3" s="224" t="s">
        <v>5</v>
      </c>
      <c r="E3" s="225"/>
      <c r="F3" s="223" t="s">
        <v>227</v>
      </c>
      <c r="G3" s="223" t="s">
        <v>228</v>
      </c>
      <c r="H3" s="223" t="s">
        <v>6</v>
      </c>
      <c r="I3" s="223" t="s">
        <v>7</v>
      </c>
      <c r="J3" s="223"/>
      <c r="K3" s="223"/>
      <c r="L3" s="223"/>
      <c r="M3" s="223"/>
      <c r="N3" s="223" t="s">
        <v>231</v>
      </c>
      <c r="O3" s="2"/>
    </row>
    <row r="4" spans="1:15" ht="85.5" customHeight="1" x14ac:dyDescent="0.25">
      <c r="A4" s="223"/>
      <c r="B4" s="223"/>
      <c r="C4" s="223"/>
      <c r="D4" s="226"/>
      <c r="E4" s="227"/>
      <c r="F4" s="223"/>
      <c r="G4" s="223"/>
      <c r="H4" s="223"/>
      <c r="I4" s="223" t="s">
        <v>8</v>
      </c>
      <c r="J4" s="223"/>
      <c r="K4" s="223" t="s">
        <v>9</v>
      </c>
      <c r="L4" s="223"/>
      <c r="M4" s="228" t="s">
        <v>242</v>
      </c>
      <c r="N4" s="223"/>
      <c r="O4" s="2"/>
    </row>
    <row r="5" spans="1:15" ht="51.75" customHeight="1" x14ac:dyDescent="0.25">
      <c r="A5" s="223"/>
      <c r="B5" s="223"/>
      <c r="C5" s="223"/>
      <c r="D5" s="3" t="s">
        <v>225</v>
      </c>
      <c r="E5" s="3" t="s">
        <v>226</v>
      </c>
      <c r="F5" s="223"/>
      <c r="G5" s="223"/>
      <c r="H5" s="223"/>
      <c r="I5" s="3" t="s">
        <v>229</v>
      </c>
      <c r="J5" s="3" t="s">
        <v>230</v>
      </c>
      <c r="K5" s="3" t="s">
        <v>225</v>
      </c>
      <c r="L5" s="3" t="s">
        <v>226</v>
      </c>
      <c r="M5" s="229"/>
      <c r="N5" s="223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76" t="s">
        <v>35</v>
      </c>
      <c r="B7" s="177"/>
      <c r="C7" s="177"/>
      <c r="D7" s="177"/>
      <c r="E7" s="177"/>
      <c r="F7" s="177"/>
      <c r="G7" s="178"/>
      <c r="H7" s="74" t="s">
        <v>10</v>
      </c>
      <c r="I7" s="82"/>
      <c r="J7" s="82"/>
      <c r="K7" s="85">
        <f>K12+K16+K20+K24+K28+K36+K40+K44+K52+K56</f>
        <v>2551462.9499999997</v>
      </c>
      <c r="L7" s="85">
        <f>L12+L16+L20+L24+L28+L36+L40+L44+L52+L56</f>
        <v>949145.04999999981</v>
      </c>
      <c r="M7" s="96">
        <f>L7/K7</f>
        <v>0.37200032632259072</v>
      </c>
      <c r="N7" s="164" t="s">
        <v>36</v>
      </c>
      <c r="O7" s="1"/>
    </row>
    <row r="8" spans="1:15" ht="42.75" customHeight="1" x14ac:dyDescent="0.25">
      <c r="A8" s="176" t="s">
        <v>34</v>
      </c>
      <c r="B8" s="177"/>
      <c r="C8" s="177"/>
      <c r="D8" s="177"/>
      <c r="E8" s="177"/>
      <c r="F8" s="177"/>
      <c r="G8" s="178"/>
      <c r="H8" s="74" t="s">
        <v>11</v>
      </c>
      <c r="I8" s="82"/>
      <c r="J8" s="82"/>
      <c r="K8" s="81">
        <v>0</v>
      </c>
      <c r="L8" s="81">
        <v>0</v>
      </c>
      <c r="M8" s="81">
        <v>0</v>
      </c>
      <c r="N8" s="162"/>
      <c r="O8" s="1"/>
    </row>
    <row r="9" spans="1:15" ht="38.25" customHeight="1" x14ac:dyDescent="0.25">
      <c r="A9" s="214" t="s">
        <v>67</v>
      </c>
      <c r="B9" s="199" t="s">
        <v>241</v>
      </c>
      <c r="C9" s="202" t="s">
        <v>260</v>
      </c>
      <c r="D9" s="205">
        <v>43830</v>
      </c>
      <c r="E9" s="205">
        <v>43496</v>
      </c>
      <c r="F9" s="208"/>
      <c r="G9" s="211">
        <v>43496</v>
      </c>
      <c r="H9" s="7" t="s">
        <v>238</v>
      </c>
      <c r="I9" s="5"/>
      <c r="J9" s="5"/>
      <c r="K9" s="67">
        <v>0</v>
      </c>
      <c r="L9" s="67">
        <v>0</v>
      </c>
      <c r="M9" s="67">
        <v>0</v>
      </c>
      <c r="N9" s="162"/>
      <c r="O9" s="1"/>
    </row>
    <row r="10" spans="1:15" ht="25.5" x14ac:dyDescent="0.25">
      <c r="A10" s="215"/>
      <c r="B10" s="200"/>
      <c r="C10" s="203"/>
      <c r="D10" s="206"/>
      <c r="E10" s="206"/>
      <c r="F10" s="209"/>
      <c r="G10" s="212"/>
      <c r="H10" s="8" t="s">
        <v>237</v>
      </c>
      <c r="I10" s="5"/>
      <c r="J10" s="5"/>
      <c r="K10" s="67">
        <v>0</v>
      </c>
      <c r="L10" s="67">
        <v>0</v>
      </c>
      <c r="M10" s="67">
        <v>0</v>
      </c>
      <c r="N10" s="162"/>
      <c r="O10" s="1"/>
    </row>
    <row r="11" spans="1:15" ht="108.75" customHeight="1" x14ac:dyDescent="0.25">
      <c r="A11" s="216"/>
      <c r="B11" s="201"/>
      <c r="C11" s="204"/>
      <c r="D11" s="207"/>
      <c r="E11" s="207"/>
      <c r="F11" s="210"/>
      <c r="G11" s="213"/>
      <c r="H11" s="7" t="s">
        <v>236</v>
      </c>
      <c r="I11" s="5"/>
      <c r="J11" s="5"/>
      <c r="K11" s="67">
        <v>0</v>
      </c>
      <c r="L11" s="67">
        <v>0</v>
      </c>
      <c r="M11" s="67">
        <v>0</v>
      </c>
      <c r="N11" s="163"/>
      <c r="O11" s="1"/>
    </row>
    <row r="12" spans="1:15" ht="39.75" customHeight="1" x14ac:dyDescent="0.25">
      <c r="A12" s="176" t="s">
        <v>57</v>
      </c>
      <c r="B12" s="177"/>
      <c r="C12" s="177"/>
      <c r="D12" s="177"/>
      <c r="E12" s="177"/>
      <c r="F12" s="177"/>
      <c r="G12" s="178"/>
      <c r="H12" s="74" t="s">
        <v>11</v>
      </c>
      <c r="I12" s="82"/>
      <c r="J12" s="82"/>
      <c r="K12" s="98">
        <v>513575.1</v>
      </c>
      <c r="L12" s="98">
        <v>513575.1</v>
      </c>
      <c r="M12" s="99">
        <f>L12/K12</f>
        <v>1</v>
      </c>
      <c r="N12" s="5"/>
      <c r="O12" s="1"/>
    </row>
    <row r="13" spans="1:15" ht="38.25" customHeight="1" x14ac:dyDescent="0.25">
      <c r="A13" s="194" t="s">
        <v>68</v>
      </c>
      <c r="B13" s="164" t="s">
        <v>37</v>
      </c>
      <c r="C13" s="217" t="s">
        <v>52</v>
      </c>
      <c r="D13" s="205">
        <v>43496</v>
      </c>
      <c r="E13" s="205">
        <v>43496</v>
      </c>
      <c r="F13" s="208"/>
      <c r="G13" s="158">
        <v>43496</v>
      </c>
      <c r="H13" s="7" t="s">
        <v>238</v>
      </c>
      <c r="I13" s="15" t="s">
        <v>51</v>
      </c>
      <c r="J13" s="14">
        <v>2</v>
      </c>
      <c r="K13" s="100">
        <v>513575.1</v>
      </c>
      <c r="L13" s="100">
        <v>513575.1</v>
      </c>
      <c r="M13" s="101">
        <f>ROUND(L13/K13*100,1)</f>
        <v>100</v>
      </c>
      <c r="N13" s="5"/>
      <c r="O13" s="1"/>
    </row>
    <row r="14" spans="1:15" ht="25.5" x14ac:dyDescent="0.25">
      <c r="A14" s="159"/>
      <c r="B14" s="162"/>
      <c r="C14" s="218"/>
      <c r="D14" s="206"/>
      <c r="E14" s="206"/>
      <c r="F14" s="209"/>
      <c r="G14" s="159"/>
      <c r="H14" s="7" t="s">
        <v>240</v>
      </c>
      <c r="I14" s="5"/>
      <c r="J14" s="5"/>
      <c r="K14" s="67">
        <v>0</v>
      </c>
      <c r="L14" s="67">
        <v>0</v>
      </c>
      <c r="M14" s="67">
        <v>0</v>
      </c>
      <c r="N14" s="5"/>
      <c r="O14" s="1"/>
    </row>
    <row r="15" spans="1:15" ht="124.5" customHeight="1" x14ac:dyDescent="0.25">
      <c r="A15" s="160"/>
      <c r="B15" s="163"/>
      <c r="C15" s="219"/>
      <c r="D15" s="207"/>
      <c r="E15" s="207"/>
      <c r="F15" s="210"/>
      <c r="G15" s="160"/>
      <c r="H15" s="7" t="s">
        <v>236</v>
      </c>
      <c r="I15" s="5"/>
      <c r="J15" s="5"/>
      <c r="K15" s="67">
        <v>0</v>
      </c>
      <c r="L15" s="67">
        <v>0</v>
      </c>
      <c r="M15" s="67">
        <v>0</v>
      </c>
      <c r="N15" s="5"/>
      <c r="O15" s="1"/>
    </row>
    <row r="16" spans="1:15" s="77" customFormat="1" ht="42" customHeight="1" x14ac:dyDescent="0.25">
      <c r="A16" s="179" t="s">
        <v>53</v>
      </c>
      <c r="B16" s="180"/>
      <c r="C16" s="198"/>
      <c r="D16" s="180"/>
      <c r="E16" s="180"/>
      <c r="F16" s="180"/>
      <c r="G16" s="181"/>
      <c r="H16" s="78" t="s">
        <v>11</v>
      </c>
      <c r="I16" s="84"/>
      <c r="J16" s="84"/>
      <c r="K16" s="105">
        <v>260571.3</v>
      </c>
      <c r="L16" s="105">
        <v>260571.3</v>
      </c>
      <c r="M16" s="95">
        <f>L16/K16</f>
        <v>1</v>
      </c>
      <c r="N16" s="75"/>
      <c r="O16" s="76"/>
    </row>
    <row r="17" spans="1:15" ht="38.25" customHeight="1" x14ac:dyDescent="0.25">
      <c r="A17" s="164" t="s">
        <v>69</v>
      </c>
      <c r="B17" s="164" t="s">
        <v>38</v>
      </c>
      <c r="C17" s="195" t="s">
        <v>54</v>
      </c>
      <c r="D17" s="185">
        <v>43496</v>
      </c>
      <c r="E17" s="185">
        <v>43496</v>
      </c>
      <c r="F17" s="191" t="s">
        <v>55</v>
      </c>
      <c r="G17" s="158">
        <v>43496</v>
      </c>
      <c r="H17" s="7" t="s">
        <v>238</v>
      </c>
      <c r="I17" s="11" t="s">
        <v>51</v>
      </c>
      <c r="J17" s="14">
        <v>1</v>
      </c>
      <c r="K17" s="67">
        <v>260571.3</v>
      </c>
      <c r="L17" s="67">
        <v>260571.3</v>
      </c>
      <c r="M17" s="14">
        <f>ROUND(L17/K17*100,1)</f>
        <v>100</v>
      </c>
      <c r="N17" s="5"/>
      <c r="O17" s="1"/>
    </row>
    <row r="18" spans="1:15" ht="25.5" x14ac:dyDescent="0.25">
      <c r="A18" s="162"/>
      <c r="B18" s="162"/>
      <c r="C18" s="196"/>
      <c r="D18" s="186"/>
      <c r="E18" s="186"/>
      <c r="F18" s="192"/>
      <c r="G18" s="159"/>
      <c r="H18" s="7" t="s">
        <v>237</v>
      </c>
      <c r="I18" s="5"/>
      <c r="J18" s="5"/>
      <c r="K18" s="67">
        <v>0</v>
      </c>
      <c r="L18" s="67">
        <v>0</v>
      </c>
      <c r="M18" s="67">
        <v>0</v>
      </c>
      <c r="N18" s="5"/>
      <c r="O18" s="1"/>
    </row>
    <row r="19" spans="1:15" ht="114" customHeight="1" x14ac:dyDescent="0.25">
      <c r="A19" s="163"/>
      <c r="B19" s="163"/>
      <c r="C19" s="197"/>
      <c r="D19" s="187"/>
      <c r="E19" s="187"/>
      <c r="F19" s="193"/>
      <c r="G19" s="160"/>
      <c r="H19" s="7" t="s">
        <v>236</v>
      </c>
      <c r="I19" s="5"/>
      <c r="J19" s="5"/>
      <c r="K19" s="67">
        <v>0</v>
      </c>
      <c r="L19" s="67">
        <v>0</v>
      </c>
      <c r="M19" s="67">
        <v>0</v>
      </c>
      <c r="N19" s="5"/>
      <c r="O19" s="1"/>
    </row>
    <row r="20" spans="1:15" s="77" customFormat="1" ht="39" customHeight="1" x14ac:dyDescent="0.25">
      <c r="A20" s="179" t="s">
        <v>58</v>
      </c>
      <c r="B20" s="180"/>
      <c r="C20" s="180"/>
      <c r="D20" s="180"/>
      <c r="E20" s="180"/>
      <c r="F20" s="180"/>
      <c r="G20" s="181"/>
      <c r="H20" s="78" t="s">
        <v>11</v>
      </c>
      <c r="I20" s="83"/>
      <c r="J20" s="83"/>
      <c r="K20" s="4">
        <v>37202.25</v>
      </c>
      <c r="L20" s="4">
        <v>37202.25</v>
      </c>
      <c r="M20" s="95">
        <f>L20/K20</f>
        <v>1</v>
      </c>
      <c r="N20" s="75"/>
      <c r="O20" s="76"/>
    </row>
    <row r="21" spans="1:15" ht="38.25" customHeight="1" x14ac:dyDescent="0.25">
      <c r="A21" s="194" t="s">
        <v>70</v>
      </c>
      <c r="B21" s="164" t="s">
        <v>38</v>
      </c>
      <c r="C21" s="191" t="s">
        <v>56</v>
      </c>
      <c r="D21" s="185">
        <v>43496</v>
      </c>
      <c r="E21" s="185">
        <v>43496</v>
      </c>
      <c r="F21" s="170"/>
      <c r="G21" s="158">
        <v>43496</v>
      </c>
      <c r="H21" s="7" t="s">
        <v>238</v>
      </c>
      <c r="I21" s="15" t="s">
        <v>51</v>
      </c>
      <c r="J21" s="11">
        <v>4</v>
      </c>
      <c r="K21" s="14">
        <v>34413.410000000003</v>
      </c>
      <c r="L21" s="14">
        <v>34413.410000000003</v>
      </c>
      <c r="M21" s="11">
        <v>100</v>
      </c>
      <c r="N21" s="5"/>
      <c r="O21" s="1"/>
    </row>
    <row r="22" spans="1:15" ht="25.5" x14ac:dyDescent="0.25">
      <c r="A22" s="159"/>
      <c r="B22" s="162"/>
      <c r="C22" s="192"/>
      <c r="D22" s="186"/>
      <c r="E22" s="186"/>
      <c r="F22" s="171"/>
      <c r="G22" s="159"/>
      <c r="H22" s="7" t="s">
        <v>237</v>
      </c>
      <c r="I22" s="5"/>
      <c r="J22" s="5"/>
      <c r="K22" s="89">
        <v>0</v>
      </c>
      <c r="L22" s="67">
        <v>0</v>
      </c>
      <c r="M22" s="67">
        <v>0</v>
      </c>
      <c r="N22" s="5"/>
      <c r="O22" s="1"/>
    </row>
    <row r="23" spans="1:15" ht="180.75" customHeight="1" x14ac:dyDescent="0.25">
      <c r="A23" s="160"/>
      <c r="B23" s="163"/>
      <c r="C23" s="193"/>
      <c r="D23" s="187"/>
      <c r="E23" s="187"/>
      <c r="F23" s="172"/>
      <c r="G23" s="160"/>
      <c r="H23" s="7" t="s">
        <v>236</v>
      </c>
      <c r="I23" s="5"/>
      <c r="J23" s="5"/>
      <c r="K23" s="14">
        <v>2788.84</v>
      </c>
      <c r="L23" s="14">
        <v>2788.84</v>
      </c>
      <c r="M23" s="11">
        <v>100</v>
      </c>
      <c r="N23" s="5"/>
      <c r="O23" s="1"/>
    </row>
    <row r="24" spans="1:15" s="77" customFormat="1" ht="48.75" customHeight="1" x14ac:dyDescent="0.25">
      <c r="A24" s="179" t="s">
        <v>39</v>
      </c>
      <c r="B24" s="180"/>
      <c r="C24" s="180"/>
      <c r="D24" s="180"/>
      <c r="E24" s="180"/>
      <c r="F24" s="180"/>
      <c r="G24" s="181"/>
      <c r="H24" s="78" t="s">
        <v>11</v>
      </c>
      <c r="I24" s="93" t="s">
        <v>41</v>
      </c>
      <c r="J24" s="93" t="s">
        <v>42</v>
      </c>
      <c r="K24" s="110">
        <v>103060.1</v>
      </c>
      <c r="L24" s="108">
        <v>7177.7</v>
      </c>
      <c r="M24" s="96">
        <f>L24/K24</f>
        <v>6.9645769798399176E-2</v>
      </c>
      <c r="N24" s="75"/>
      <c r="O24" s="76"/>
    </row>
    <row r="25" spans="1:15" ht="25.5" x14ac:dyDescent="0.25">
      <c r="A25" s="164" t="s">
        <v>71</v>
      </c>
      <c r="B25" s="164" t="s">
        <v>40</v>
      </c>
      <c r="C25" s="164" t="s">
        <v>256</v>
      </c>
      <c r="D25" s="161">
        <v>43496</v>
      </c>
      <c r="E25" s="185">
        <v>43496</v>
      </c>
      <c r="F25" s="170"/>
      <c r="G25" s="161">
        <v>43496</v>
      </c>
      <c r="H25" s="7" t="s">
        <v>239</v>
      </c>
      <c r="I25" s="5"/>
      <c r="J25" s="5"/>
      <c r="K25" s="130">
        <v>74637.100000000006</v>
      </c>
      <c r="L25" s="130">
        <v>3894</v>
      </c>
      <c r="M25" s="129">
        <f>L25/K25*100</f>
        <v>5.2172445070882976</v>
      </c>
      <c r="N25" s="5"/>
      <c r="O25" s="1"/>
    </row>
    <row r="26" spans="1:15" ht="25.5" x14ac:dyDescent="0.25">
      <c r="A26" s="162"/>
      <c r="B26" s="165"/>
      <c r="C26" s="165"/>
      <c r="D26" s="162"/>
      <c r="E26" s="186"/>
      <c r="F26" s="171"/>
      <c r="G26" s="162"/>
      <c r="H26" s="7" t="s">
        <v>237</v>
      </c>
      <c r="I26" s="5"/>
      <c r="J26" s="5"/>
      <c r="K26" s="100">
        <v>0</v>
      </c>
      <c r="L26" s="100">
        <v>0</v>
      </c>
      <c r="M26" s="100">
        <v>0</v>
      </c>
      <c r="N26" s="5"/>
      <c r="O26" s="1"/>
    </row>
    <row r="27" spans="1:15" ht="147.75" customHeight="1" x14ac:dyDescent="0.25">
      <c r="A27" s="163"/>
      <c r="B27" s="166"/>
      <c r="C27" s="166"/>
      <c r="D27" s="163"/>
      <c r="E27" s="187"/>
      <c r="F27" s="172"/>
      <c r="G27" s="163"/>
      <c r="H27" s="7" t="s">
        <v>236</v>
      </c>
      <c r="I27" s="5"/>
      <c r="J27" s="5"/>
      <c r="K27" s="107">
        <v>28423</v>
      </c>
      <c r="L27" s="130">
        <v>3283.7</v>
      </c>
      <c r="M27" s="100">
        <v>11.552967667030222</v>
      </c>
      <c r="N27" s="5"/>
      <c r="O27" s="1"/>
    </row>
    <row r="28" spans="1:15" ht="80.25" customHeight="1" x14ac:dyDescent="0.25">
      <c r="A28" s="176" t="s">
        <v>61</v>
      </c>
      <c r="B28" s="177"/>
      <c r="C28" s="177"/>
      <c r="D28" s="177"/>
      <c r="E28" s="177"/>
      <c r="F28" s="177"/>
      <c r="G28" s="178"/>
      <c r="H28" s="74" t="s">
        <v>11</v>
      </c>
      <c r="I28" s="4" t="s">
        <v>232</v>
      </c>
      <c r="J28" s="91" t="s">
        <v>233</v>
      </c>
      <c r="K28" s="81">
        <v>434000.6</v>
      </c>
      <c r="L28" s="81">
        <v>36175</v>
      </c>
      <c r="M28" s="81">
        <v>8.3352419328452534</v>
      </c>
      <c r="N28" s="82"/>
      <c r="O28" s="1"/>
    </row>
    <row r="29" spans="1:15" ht="30" customHeight="1" x14ac:dyDescent="0.25">
      <c r="A29" s="190" t="s">
        <v>135</v>
      </c>
      <c r="B29" s="164" t="s">
        <v>49</v>
      </c>
      <c r="C29" s="164" t="s">
        <v>259</v>
      </c>
      <c r="D29" s="161">
        <v>43496</v>
      </c>
      <c r="E29" s="158">
        <v>43496</v>
      </c>
      <c r="F29" s="208"/>
      <c r="G29" s="158">
        <v>43496</v>
      </c>
      <c r="H29" s="7" t="s">
        <v>238</v>
      </c>
      <c r="I29" s="5"/>
      <c r="J29" s="5"/>
      <c r="K29" s="67">
        <v>412700.6</v>
      </c>
      <c r="L29" s="67">
        <v>34400</v>
      </c>
      <c r="M29" s="67">
        <v>8.3353404380802942</v>
      </c>
      <c r="N29" s="5"/>
      <c r="O29" s="1"/>
    </row>
    <row r="30" spans="1:15" ht="25.5" x14ac:dyDescent="0.25">
      <c r="A30" s="186"/>
      <c r="B30" s="162"/>
      <c r="C30" s="162"/>
      <c r="D30" s="162"/>
      <c r="E30" s="159"/>
      <c r="F30" s="209"/>
      <c r="G30" s="159"/>
      <c r="H30" s="7" t="s">
        <v>237</v>
      </c>
      <c r="I30" s="5"/>
      <c r="J30" s="5"/>
      <c r="K30" s="67">
        <v>0</v>
      </c>
      <c r="L30" s="67">
        <v>0</v>
      </c>
      <c r="M30" s="67">
        <v>0</v>
      </c>
      <c r="N30" s="5"/>
      <c r="O30" s="1"/>
    </row>
    <row r="31" spans="1:15" ht="204" customHeight="1" x14ac:dyDescent="0.25">
      <c r="A31" s="187"/>
      <c r="B31" s="163"/>
      <c r="C31" s="163"/>
      <c r="D31" s="163"/>
      <c r="E31" s="160"/>
      <c r="F31" s="210"/>
      <c r="G31" s="160"/>
      <c r="H31" s="7" t="s">
        <v>236</v>
      </c>
      <c r="I31" s="5"/>
      <c r="J31" s="5"/>
      <c r="K31" s="13">
        <v>21300</v>
      </c>
      <c r="L31" s="13">
        <v>1775</v>
      </c>
      <c r="M31" s="13">
        <f t="shared" ref="M31" si="0">L31/K31*100</f>
        <v>8.3333333333333321</v>
      </c>
      <c r="N31" s="5"/>
      <c r="O31" s="1"/>
    </row>
    <row r="32" spans="1:15" ht="24.75" customHeight="1" x14ac:dyDescent="0.25">
      <c r="A32" s="176" t="s">
        <v>50</v>
      </c>
      <c r="B32" s="177"/>
      <c r="C32" s="177"/>
      <c r="D32" s="177"/>
      <c r="E32" s="177"/>
      <c r="F32" s="177"/>
      <c r="G32" s="178"/>
      <c r="H32" s="74" t="s">
        <v>11</v>
      </c>
      <c r="I32" s="82"/>
      <c r="J32" s="82"/>
      <c r="K32" s="81">
        <v>0</v>
      </c>
      <c r="L32" s="81">
        <v>0</v>
      </c>
      <c r="M32" s="81">
        <v>0</v>
      </c>
      <c r="N32" s="5"/>
      <c r="O32" s="1"/>
    </row>
    <row r="33" spans="1:15" ht="25.5" x14ac:dyDescent="0.25">
      <c r="A33" s="164" t="s">
        <v>144</v>
      </c>
      <c r="B33" s="170"/>
      <c r="C33" s="170"/>
      <c r="D33" s="161">
        <v>43496</v>
      </c>
      <c r="E33" s="185">
        <v>43496</v>
      </c>
      <c r="F33" s="170"/>
      <c r="G33" s="158">
        <v>43496</v>
      </c>
      <c r="H33" s="7" t="s">
        <v>238</v>
      </c>
      <c r="I33" s="5"/>
      <c r="J33" s="5"/>
      <c r="K33" s="67">
        <v>0</v>
      </c>
      <c r="L33" s="67">
        <v>0</v>
      </c>
      <c r="M33" s="67">
        <v>0</v>
      </c>
      <c r="N33" s="5"/>
      <c r="O33" s="1"/>
    </row>
    <row r="34" spans="1:15" ht="25.5" x14ac:dyDescent="0.25">
      <c r="A34" s="162"/>
      <c r="B34" s="171"/>
      <c r="C34" s="171"/>
      <c r="D34" s="162"/>
      <c r="E34" s="186"/>
      <c r="F34" s="171"/>
      <c r="G34" s="159"/>
      <c r="H34" s="7" t="s">
        <v>237</v>
      </c>
      <c r="I34" s="5"/>
      <c r="J34" s="5"/>
      <c r="K34" s="67">
        <v>0</v>
      </c>
      <c r="L34" s="67">
        <v>0</v>
      </c>
      <c r="M34" s="67">
        <v>0</v>
      </c>
      <c r="N34" s="5"/>
      <c r="O34" s="1"/>
    </row>
    <row r="35" spans="1:15" ht="36.75" customHeight="1" x14ac:dyDescent="0.25">
      <c r="A35" s="163"/>
      <c r="B35" s="172"/>
      <c r="C35" s="172"/>
      <c r="D35" s="163"/>
      <c r="E35" s="187"/>
      <c r="F35" s="172"/>
      <c r="G35" s="160"/>
      <c r="H35" s="7" t="s">
        <v>236</v>
      </c>
      <c r="I35" s="5"/>
      <c r="J35" s="5"/>
      <c r="K35" s="67">
        <v>0</v>
      </c>
      <c r="L35" s="67">
        <v>0</v>
      </c>
      <c r="M35" s="67">
        <v>0</v>
      </c>
      <c r="N35" s="5"/>
      <c r="O35" s="1"/>
    </row>
    <row r="36" spans="1:15" ht="39.75" customHeight="1" x14ac:dyDescent="0.25">
      <c r="A36" s="176" t="s">
        <v>27</v>
      </c>
      <c r="B36" s="177"/>
      <c r="C36" s="177"/>
      <c r="D36" s="177"/>
      <c r="E36" s="177"/>
      <c r="F36" s="177"/>
      <c r="G36" s="178"/>
      <c r="H36" s="88" t="s">
        <v>11</v>
      </c>
      <c r="I36" s="113" t="s">
        <v>234</v>
      </c>
      <c r="J36" s="113" t="s">
        <v>235</v>
      </c>
      <c r="K36" s="114">
        <v>80613.2</v>
      </c>
      <c r="L36" s="110">
        <v>907.7</v>
      </c>
      <c r="M36" s="85">
        <v>1.1259942540427623</v>
      </c>
      <c r="N36" s="126" t="s">
        <v>64</v>
      </c>
      <c r="O36" s="1"/>
    </row>
    <row r="37" spans="1:15" ht="38.25" x14ac:dyDescent="0.25">
      <c r="A37" s="164" t="s">
        <v>158</v>
      </c>
      <c r="B37" s="164" t="s">
        <v>63</v>
      </c>
      <c r="C37" s="164" t="s">
        <v>251</v>
      </c>
      <c r="D37" s="161">
        <v>43496</v>
      </c>
      <c r="E37" s="185">
        <v>43496</v>
      </c>
      <c r="F37" s="170"/>
      <c r="G37" s="158">
        <v>43496</v>
      </c>
      <c r="H37" s="7" t="s">
        <v>238</v>
      </c>
      <c r="I37" s="115" t="s">
        <v>234</v>
      </c>
      <c r="J37" s="115" t="s">
        <v>235</v>
      </c>
      <c r="K37" s="107">
        <v>69613.2</v>
      </c>
      <c r="L37" s="100">
        <v>757.8</v>
      </c>
      <c r="M37" s="100">
        <v>1.0885866473599835</v>
      </c>
      <c r="N37" s="126" t="s">
        <v>64</v>
      </c>
      <c r="O37" s="1"/>
    </row>
    <row r="38" spans="1:15" ht="25.5" x14ac:dyDescent="0.25">
      <c r="A38" s="162"/>
      <c r="B38" s="162"/>
      <c r="C38" s="162"/>
      <c r="D38" s="162"/>
      <c r="E38" s="186"/>
      <c r="F38" s="171"/>
      <c r="G38" s="159"/>
      <c r="H38" s="7" t="s">
        <v>237</v>
      </c>
      <c r="I38" s="116"/>
      <c r="J38" s="116"/>
      <c r="K38" s="107">
        <v>0</v>
      </c>
      <c r="L38" s="100">
        <v>0</v>
      </c>
      <c r="M38" s="100">
        <v>0</v>
      </c>
      <c r="N38" s="5"/>
      <c r="O38" s="1"/>
    </row>
    <row r="39" spans="1:15" ht="92.25" customHeight="1" x14ac:dyDescent="0.25">
      <c r="A39" s="163"/>
      <c r="B39" s="163"/>
      <c r="C39" s="163"/>
      <c r="D39" s="163"/>
      <c r="E39" s="187"/>
      <c r="F39" s="172"/>
      <c r="G39" s="160"/>
      <c r="H39" s="7" t="s">
        <v>236</v>
      </c>
      <c r="I39" s="116"/>
      <c r="J39" s="116"/>
      <c r="K39" s="109">
        <v>11000</v>
      </c>
      <c r="L39" s="107">
        <v>149.9</v>
      </c>
      <c r="M39" s="100">
        <f>L39*100/K39</f>
        <v>1.3627272727272728</v>
      </c>
      <c r="N39" s="7" t="s">
        <v>64</v>
      </c>
      <c r="O39" s="1"/>
    </row>
    <row r="40" spans="1:15" ht="39.75" customHeight="1" x14ac:dyDescent="0.25">
      <c r="A40" s="176" t="s">
        <v>66</v>
      </c>
      <c r="B40" s="177"/>
      <c r="C40" s="177"/>
      <c r="D40" s="177"/>
      <c r="E40" s="177"/>
      <c r="F40" s="177"/>
      <c r="G40" s="178"/>
      <c r="H40" s="74" t="s">
        <v>11</v>
      </c>
      <c r="I40" s="90" t="s">
        <v>232</v>
      </c>
      <c r="J40" s="112" t="s">
        <v>233</v>
      </c>
      <c r="K40" s="4">
        <v>334655.3</v>
      </c>
      <c r="L40" s="81">
        <v>27888</v>
      </c>
      <c r="M40" s="81">
        <v>8.3333507642042424</v>
      </c>
      <c r="N40" s="5"/>
      <c r="O40" s="1"/>
    </row>
    <row r="41" spans="1:15" ht="25.5" x14ac:dyDescent="0.25">
      <c r="A41" s="233" t="s">
        <v>169</v>
      </c>
      <c r="B41" s="164" t="s">
        <v>62</v>
      </c>
      <c r="C41" s="182" t="s">
        <v>257</v>
      </c>
      <c r="D41" s="161">
        <v>43496</v>
      </c>
      <c r="E41" s="158">
        <v>43496</v>
      </c>
      <c r="F41" s="170"/>
      <c r="G41" s="158">
        <v>43496</v>
      </c>
      <c r="H41" s="7" t="s">
        <v>238</v>
      </c>
      <c r="I41" s="5"/>
      <c r="J41" s="5"/>
      <c r="K41" s="11">
        <v>334655.3</v>
      </c>
      <c r="L41" s="67">
        <v>27888</v>
      </c>
      <c r="M41" s="13">
        <v>8.3333507642042424</v>
      </c>
      <c r="N41" s="5"/>
      <c r="O41" s="1"/>
    </row>
    <row r="42" spans="1:15" ht="25.5" x14ac:dyDescent="0.25">
      <c r="A42" s="162"/>
      <c r="B42" s="162"/>
      <c r="C42" s="183"/>
      <c r="D42" s="162"/>
      <c r="E42" s="159"/>
      <c r="F42" s="171"/>
      <c r="G42" s="159"/>
      <c r="H42" s="7" t="s">
        <v>237</v>
      </c>
      <c r="I42" s="5"/>
      <c r="J42" s="5"/>
      <c r="K42" s="67">
        <v>0</v>
      </c>
      <c r="L42" s="67">
        <v>0</v>
      </c>
      <c r="M42" s="67">
        <v>0</v>
      </c>
      <c r="N42" s="5"/>
      <c r="O42" s="1"/>
    </row>
    <row r="43" spans="1:15" ht="223.5" customHeight="1" x14ac:dyDescent="0.25">
      <c r="A43" s="163"/>
      <c r="B43" s="163"/>
      <c r="C43" s="184"/>
      <c r="D43" s="163"/>
      <c r="E43" s="160"/>
      <c r="F43" s="172"/>
      <c r="G43" s="160"/>
      <c r="H43" s="7" t="s">
        <v>236</v>
      </c>
      <c r="I43" s="5"/>
      <c r="J43" s="5"/>
      <c r="K43" s="67">
        <v>0</v>
      </c>
      <c r="L43" s="67">
        <v>0</v>
      </c>
      <c r="M43" s="67">
        <v>0</v>
      </c>
      <c r="N43" s="5"/>
      <c r="O43" s="1"/>
    </row>
    <row r="44" spans="1:15" ht="43.5" customHeight="1" x14ac:dyDescent="0.25">
      <c r="A44" s="176" t="s">
        <v>28</v>
      </c>
      <c r="B44" s="177"/>
      <c r="C44" s="177"/>
      <c r="D44" s="177"/>
      <c r="E44" s="177"/>
      <c r="F44" s="177"/>
      <c r="G44" s="178"/>
      <c r="H44" s="74" t="s">
        <v>11</v>
      </c>
      <c r="I44" s="90" t="s">
        <v>232</v>
      </c>
      <c r="J44" s="112" t="s">
        <v>233</v>
      </c>
      <c r="K44" s="81">
        <v>787785.1</v>
      </c>
      <c r="L44" s="81">
        <v>65648</v>
      </c>
      <c r="M44" s="94">
        <f>L44/K44</f>
        <v>8.3332370718867371E-2</v>
      </c>
      <c r="N44" s="5"/>
      <c r="O44" s="1"/>
    </row>
    <row r="45" spans="1:15" ht="24" customHeight="1" x14ac:dyDescent="0.25">
      <c r="A45" s="164" t="s">
        <v>180</v>
      </c>
      <c r="B45" s="164" t="s">
        <v>62</v>
      </c>
      <c r="C45" s="164" t="s">
        <v>258</v>
      </c>
      <c r="D45" s="161">
        <v>43496</v>
      </c>
      <c r="E45" s="158">
        <v>43496</v>
      </c>
      <c r="F45" s="170"/>
      <c r="G45" s="158">
        <v>43496</v>
      </c>
      <c r="H45" s="7" t="s">
        <v>12</v>
      </c>
      <c r="I45" s="5"/>
      <c r="J45" s="5"/>
      <c r="K45" s="67">
        <v>753485.1</v>
      </c>
      <c r="L45" s="67">
        <v>62790</v>
      </c>
      <c r="M45" s="67">
        <v>8.333276928767404</v>
      </c>
      <c r="N45" s="5"/>
      <c r="O45" s="1"/>
    </row>
    <row r="46" spans="1:15" ht="24" customHeight="1" x14ac:dyDescent="0.25">
      <c r="A46" s="162"/>
      <c r="B46" s="162"/>
      <c r="C46" s="162"/>
      <c r="D46" s="162"/>
      <c r="E46" s="159"/>
      <c r="F46" s="171"/>
      <c r="G46" s="159"/>
      <c r="H46" s="7" t="s">
        <v>237</v>
      </c>
      <c r="I46" s="5"/>
      <c r="J46" s="5"/>
      <c r="K46" s="67">
        <v>0</v>
      </c>
      <c r="L46" s="67">
        <v>0</v>
      </c>
      <c r="M46" s="67">
        <v>0</v>
      </c>
      <c r="N46" s="5"/>
      <c r="O46" s="1"/>
    </row>
    <row r="47" spans="1:15" ht="156.75" customHeight="1" x14ac:dyDescent="0.25">
      <c r="A47" s="163"/>
      <c r="B47" s="163"/>
      <c r="C47" s="163"/>
      <c r="D47" s="163"/>
      <c r="E47" s="160"/>
      <c r="F47" s="172"/>
      <c r="G47" s="160"/>
      <c r="H47" s="7" t="s">
        <v>236</v>
      </c>
      <c r="I47" s="5"/>
      <c r="J47" s="5"/>
      <c r="K47" s="67">
        <v>34300</v>
      </c>
      <c r="L47" s="13">
        <v>2858</v>
      </c>
      <c r="M47" s="13">
        <f t="shared" ref="M47" si="1">L47/K47*100</f>
        <v>8.3323615160349842</v>
      </c>
      <c r="N47" s="92" t="s">
        <v>64</v>
      </c>
      <c r="O47" s="1"/>
    </row>
    <row r="48" spans="1:15" ht="52.5" customHeight="1" x14ac:dyDescent="0.25">
      <c r="A48" s="176" t="s">
        <v>65</v>
      </c>
      <c r="B48" s="188"/>
      <c r="C48" s="188"/>
      <c r="D48" s="188"/>
      <c r="E48" s="188"/>
      <c r="F48" s="188"/>
      <c r="G48" s="189"/>
      <c r="H48" s="74" t="s">
        <v>11</v>
      </c>
      <c r="I48" s="80"/>
      <c r="J48" s="80"/>
      <c r="K48" s="81">
        <v>0</v>
      </c>
      <c r="L48" s="81">
        <v>0</v>
      </c>
      <c r="M48" s="81">
        <v>0</v>
      </c>
      <c r="N48" s="171"/>
      <c r="O48" s="1"/>
    </row>
    <row r="49" spans="1:15" ht="38.25" customHeight="1" x14ac:dyDescent="0.25">
      <c r="A49" s="230" t="s">
        <v>222</v>
      </c>
      <c r="B49" s="164" t="s">
        <v>59</v>
      </c>
      <c r="C49" s="164" t="s">
        <v>60</v>
      </c>
      <c r="D49" s="10"/>
      <c r="E49" s="12"/>
      <c r="F49" s="10"/>
      <c r="G49" s="9"/>
      <c r="H49" s="7" t="s">
        <v>238</v>
      </c>
      <c r="I49" s="16"/>
      <c r="J49" s="16"/>
      <c r="K49" s="67">
        <v>0</v>
      </c>
      <c r="L49" s="67">
        <v>0</v>
      </c>
      <c r="M49" s="67">
        <v>0</v>
      </c>
      <c r="N49" s="171"/>
      <c r="O49" s="1"/>
    </row>
    <row r="50" spans="1:15" ht="25.5" x14ac:dyDescent="0.25">
      <c r="A50" s="231"/>
      <c r="B50" s="162"/>
      <c r="C50" s="162"/>
      <c r="D50" s="68"/>
      <c r="E50" s="69"/>
      <c r="F50" s="68"/>
      <c r="G50" s="70"/>
      <c r="H50" s="7" t="s">
        <v>237</v>
      </c>
      <c r="I50" s="16"/>
      <c r="J50" s="16"/>
      <c r="K50" s="67">
        <v>0</v>
      </c>
      <c r="L50" s="67">
        <v>0</v>
      </c>
      <c r="M50" s="67">
        <v>0</v>
      </c>
      <c r="N50" s="171"/>
      <c r="O50" s="1"/>
    </row>
    <row r="51" spans="1:15" ht="95.25" customHeight="1" x14ac:dyDescent="0.25">
      <c r="A51" s="232"/>
      <c r="B51" s="163"/>
      <c r="C51" s="163"/>
      <c r="D51" s="71"/>
      <c r="E51" s="72"/>
      <c r="F51" s="71"/>
      <c r="G51" s="73"/>
      <c r="H51" s="7" t="s">
        <v>236</v>
      </c>
      <c r="I51" s="16"/>
      <c r="J51" s="16"/>
      <c r="K51" s="67">
        <v>0</v>
      </c>
      <c r="L51" s="67">
        <v>0</v>
      </c>
      <c r="M51" s="67">
        <v>0</v>
      </c>
      <c r="N51" s="172"/>
      <c r="O51" s="1"/>
    </row>
    <row r="52" spans="1:15" s="77" customFormat="1" ht="24.75" customHeight="1" x14ac:dyDescent="0.25">
      <c r="A52" s="179" t="s">
        <v>48</v>
      </c>
      <c r="B52" s="180"/>
      <c r="C52" s="180"/>
      <c r="D52" s="180"/>
      <c r="E52" s="180"/>
      <c r="F52" s="180"/>
      <c r="G52" s="181"/>
      <c r="H52" s="78" t="s">
        <v>11</v>
      </c>
      <c r="I52" s="79" t="s">
        <v>45</v>
      </c>
      <c r="J52" s="79" t="s">
        <v>46</v>
      </c>
      <c r="K52" s="108">
        <v>0</v>
      </c>
      <c r="L52" s="105">
        <v>0</v>
      </c>
      <c r="M52" s="105">
        <v>0</v>
      </c>
      <c r="N52" s="75"/>
      <c r="O52" s="76"/>
    </row>
    <row r="53" spans="1:15" ht="25.5" x14ac:dyDescent="0.25">
      <c r="A53" s="164" t="s">
        <v>203</v>
      </c>
      <c r="B53" s="182" t="s">
        <v>47</v>
      </c>
      <c r="C53" s="164" t="s">
        <v>255</v>
      </c>
      <c r="D53" s="161">
        <v>43496</v>
      </c>
      <c r="E53" s="185">
        <v>43496</v>
      </c>
      <c r="F53" s="170"/>
      <c r="G53" s="161">
        <v>43496</v>
      </c>
      <c r="H53" s="7" t="s">
        <v>238</v>
      </c>
      <c r="I53" s="5"/>
      <c r="J53" s="5"/>
      <c r="K53" s="107">
        <v>0</v>
      </c>
      <c r="L53" s="100">
        <v>0</v>
      </c>
      <c r="M53" s="111">
        <v>0</v>
      </c>
      <c r="N53" s="5"/>
      <c r="O53" s="1"/>
    </row>
    <row r="54" spans="1:15" ht="25.5" x14ac:dyDescent="0.25">
      <c r="A54" s="162"/>
      <c r="B54" s="183"/>
      <c r="C54" s="165"/>
      <c r="D54" s="162"/>
      <c r="E54" s="186"/>
      <c r="F54" s="171"/>
      <c r="G54" s="162"/>
      <c r="H54" s="7" t="s">
        <v>237</v>
      </c>
      <c r="I54" s="5"/>
      <c r="J54" s="5"/>
      <c r="K54" s="107">
        <v>0</v>
      </c>
      <c r="L54" s="107">
        <v>0</v>
      </c>
      <c r="M54" s="100">
        <v>0</v>
      </c>
      <c r="N54" s="5"/>
      <c r="O54" s="1"/>
    </row>
    <row r="55" spans="1:15" ht="144" customHeight="1" x14ac:dyDescent="0.25">
      <c r="A55" s="163"/>
      <c r="B55" s="184"/>
      <c r="C55" s="166"/>
      <c r="D55" s="163"/>
      <c r="E55" s="187"/>
      <c r="F55" s="172"/>
      <c r="G55" s="163"/>
      <c r="H55" s="7" t="s">
        <v>236</v>
      </c>
      <c r="I55" s="5"/>
      <c r="J55" s="5"/>
      <c r="K55" s="100">
        <v>0</v>
      </c>
      <c r="L55" s="100">
        <v>0</v>
      </c>
      <c r="M55" s="100">
        <v>0</v>
      </c>
      <c r="N55" s="5"/>
      <c r="O55" s="1"/>
    </row>
    <row r="56" spans="1:15" s="77" customFormat="1" ht="41.25" customHeight="1" x14ac:dyDescent="0.25">
      <c r="A56" s="173" t="s">
        <v>43</v>
      </c>
      <c r="B56" s="174"/>
      <c r="C56" s="174"/>
      <c r="D56" s="174"/>
      <c r="E56" s="174"/>
      <c r="F56" s="174"/>
      <c r="G56" s="175"/>
      <c r="H56" s="78" t="s">
        <v>11</v>
      </c>
      <c r="I56" s="79" t="s">
        <v>45</v>
      </c>
      <c r="J56" s="79" t="s">
        <v>46</v>
      </c>
      <c r="K56" s="108">
        <v>0</v>
      </c>
      <c r="L56" s="110">
        <v>0</v>
      </c>
      <c r="M56" s="85">
        <v>0</v>
      </c>
      <c r="N56" s="75"/>
      <c r="O56" s="76"/>
    </row>
    <row r="57" spans="1:15" ht="33.75" customHeight="1" x14ac:dyDescent="0.25">
      <c r="A57" s="164" t="s">
        <v>216</v>
      </c>
      <c r="B57" s="164" t="s">
        <v>44</v>
      </c>
      <c r="C57" s="164" t="s">
        <v>261</v>
      </c>
      <c r="D57" s="161">
        <v>43496</v>
      </c>
      <c r="E57" s="167">
        <v>43496</v>
      </c>
      <c r="F57" s="170"/>
      <c r="G57" s="161">
        <v>43496</v>
      </c>
      <c r="H57" s="7" t="s">
        <v>238</v>
      </c>
      <c r="I57" s="5"/>
      <c r="J57" s="5"/>
      <c r="K57" s="107">
        <v>0</v>
      </c>
      <c r="L57" s="100">
        <v>0</v>
      </c>
      <c r="M57" s="100">
        <v>0</v>
      </c>
      <c r="N57" s="5"/>
      <c r="O57" s="1"/>
    </row>
    <row r="58" spans="1:15" ht="33.75" customHeight="1" x14ac:dyDescent="0.25">
      <c r="A58" s="162"/>
      <c r="B58" s="165"/>
      <c r="C58" s="165"/>
      <c r="D58" s="162"/>
      <c r="E58" s="168"/>
      <c r="F58" s="171"/>
      <c r="G58" s="162"/>
      <c r="H58" s="7" t="s">
        <v>237</v>
      </c>
      <c r="I58" s="5"/>
      <c r="J58" s="5"/>
      <c r="K58" s="107">
        <v>0</v>
      </c>
      <c r="L58" s="107">
        <v>0</v>
      </c>
      <c r="M58" s="100">
        <v>0</v>
      </c>
      <c r="N58" s="5"/>
      <c r="O58" s="1"/>
    </row>
    <row r="59" spans="1:15" ht="133.5" customHeight="1" x14ac:dyDescent="0.25">
      <c r="A59" s="163"/>
      <c r="B59" s="166"/>
      <c r="C59" s="166"/>
      <c r="D59" s="163"/>
      <c r="E59" s="169"/>
      <c r="F59" s="172"/>
      <c r="G59" s="163"/>
      <c r="H59" s="7" t="s">
        <v>236</v>
      </c>
      <c r="I59" s="5"/>
      <c r="J59" s="5"/>
      <c r="K59" s="107">
        <v>0</v>
      </c>
      <c r="L59" s="100">
        <v>0</v>
      </c>
      <c r="M59" s="100">
        <v>0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2019-03-12T13:07:04Z</dcterms:modified>
</cp:coreProperties>
</file>