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ЕВГЕНИЙ\НОВАЯ РАБОТА\Дела в электронном виде\1. Публичная отчётность\2019 год\1. Январь 2019\598 Указ\"/>
    </mc:Choice>
  </mc:AlternateContent>
  <bookViews>
    <workbookView xWindow="-15" yWindow="-15" windowWidth="19890" windowHeight="12645" activeTab="1"/>
  </bookViews>
  <sheets>
    <sheet name="Форма1" sheetId="4" r:id="rId1"/>
    <sheet name="Мероприятия" sheetId="5" r:id="rId2"/>
  </sheets>
  <calcPr calcId="152511"/>
</workbook>
</file>

<file path=xl/calcChain.xml><?xml version="1.0" encoding="utf-8"?>
<calcChain xmlns="http://schemas.openxmlformats.org/spreadsheetml/2006/main">
  <c r="M70" i="5" l="1"/>
  <c r="M67" i="5"/>
  <c r="M64" i="5"/>
  <c r="M61" i="5"/>
  <c r="L57" i="5"/>
  <c r="K57" i="5"/>
  <c r="M57" i="5" s="1"/>
  <c r="M54" i="5"/>
  <c r="L47" i="5"/>
  <c r="K47" i="5"/>
  <c r="M41" i="5"/>
  <c r="M39" i="5"/>
  <c r="M38" i="5"/>
  <c r="L34" i="5"/>
  <c r="M34" i="5" s="1"/>
  <c r="K34" i="5"/>
  <c r="M31" i="5"/>
  <c r="M22" i="5"/>
  <c r="L21" i="5"/>
  <c r="M21" i="5" s="1"/>
  <c r="K21" i="5"/>
  <c r="M18" i="5"/>
  <c r="M15" i="5"/>
  <c r="M14" i="5"/>
  <c r="M13" i="5"/>
  <c r="M12" i="5"/>
  <c r="M9" i="5"/>
  <c r="L8" i="5"/>
  <c r="K8" i="5"/>
  <c r="K7" i="5" s="1"/>
  <c r="J44" i="4"/>
  <c r="J29" i="4"/>
  <c r="J37" i="4"/>
  <c r="J21" i="4"/>
  <c r="J12" i="4"/>
  <c r="M8" i="5" l="1"/>
  <c r="M47" i="5"/>
  <c r="L7" i="5"/>
  <c r="M7" i="5" s="1"/>
  <c r="J45" i="4"/>
  <c r="J43" i="4"/>
  <c r="J42" i="4"/>
  <c r="J41" i="4"/>
  <c r="J40" i="4"/>
  <c r="J39" i="4"/>
  <c r="J38" i="4"/>
  <c r="J36" i="4"/>
  <c r="J35" i="4"/>
  <c r="J34" i="4"/>
  <c r="J33" i="4"/>
  <c r="J32" i="4"/>
  <c r="J31" i="4"/>
  <c r="J30" i="4"/>
  <c r="J28" i="4"/>
  <c r="J27" i="4"/>
  <c r="J26" i="4"/>
  <c r="J25" i="4"/>
  <c r="J24" i="4"/>
  <c r="J23" i="4"/>
  <c r="J22" i="4"/>
  <c r="J20" i="4"/>
  <c r="J19" i="4"/>
  <c r="J18" i="4"/>
  <c r="J17" i="4"/>
  <c r="J16" i="4"/>
  <c r="J15" i="4"/>
  <c r="J14" i="4"/>
  <c r="J13" i="4"/>
  <c r="J11" i="4"/>
  <c r="J10" i="4"/>
  <c r="J9" i="4"/>
  <c r="J8" i="4"/>
  <c r="J7" i="4"/>
</calcChain>
</file>

<file path=xl/sharedStrings.xml><?xml version="1.0" encoding="utf-8"?>
<sst xmlns="http://schemas.openxmlformats.org/spreadsheetml/2006/main" count="293" uniqueCount="161">
  <si>
    <t>план</t>
  </si>
  <si>
    <t>факт</t>
  </si>
  <si>
    <t>II. Отчетная информация по реализации мероприятий, направленных на достижение показателей, содержащихся в указах Президента Российской Федерации</t>
  </si>
  <si>
    <t>№ п/п</t>
  </si>
  <si>
    <t>Реквизиты документов, содержащих мероприятие</t>
  </si>
  <si>
    <t>Дата исполнения мероприятия</t>
  </si>
  <si>
    <t>Государственная программа Российской Федерации</t>
  </si>
  <si>
    <t>Отчетная дата (период) значения показателя (квартал)</t>
  </si>
  <si>
    <t>Источник финансирования</t>
  </si>
  <si>
    <t>Финансирование, тыс.руб.</t>
  </si>
  <si>
    <t>Код бюджетной классификации Российской Федерации</t>
  </si>
  <si>
    <t>Рз</t>
  </si>
  <si>
    <t>Пр</t>
  </si>
  <si>
    <t>Объем финансирования</t>
  </si>
  <si>
    <t>Процент исполнения</t>
  </si>
  <si>
    <t>Примечание</t>
  </si>
  <si>
    <t>Итого по Указу</t>
  </si>
  <si>
    <t>Итого по мероприятию</t>
  </si>
  <si>
    <t>Обеспечить  проведение диспансеризации взрослого населения.</t>
  </si>
  <si>
    <t>Обеспечить осуществление тромболизиса и чрескожных коронарных вмешательств при остром коронарном синдроме (не ниже 20% от общего кол-ва пациентов с ОКС).</t>
  </si>
  <si>
    <t>Обеспечить укрепление материально-технической базы учреждений здравоохранения.</t>
  </si>
  <si>
    <t>Совершенствовать систему профилактических осмотров взрослого населения в целях раннего выявления опухолевых заболеваний.</t>
  </si>
  <si>
    <t>Обеспечить снижение количества лиц, умерших в трудоспособном возрасте от злокачественных новообразований.</t>
  </si>
  <si>
    <t xml:space="preserve">Обеспечить активное выявление больных туберкулезом в учреждениях первичной медико-санитарной помощи с концентрацией внимания на группах риска. </t>
  </si>
  <si>
    <t xml:space="preserve">Продолжить мероприятия по улучшению лекарственного обеспечения противотуберкулезной службы области. </t>
  </si>
  <si>
    <t>Обеспечить дальнейшую реабилитацию и санаторно-курортное лечение пациентов.</t>
  </si>
  <si>
    <t xml:space="preserve">Обеспечение своевременной эвакуации пострадавших в результате ДТП с места происшествия и госпитализации в травмцентры 1 и 2 уровня. </t>
  </si>
  <si>
    <t xml:space="preserve">Проведение мероприятий, направленных на укрепление материально-технической базы травмцентров и службы скорой медицинской помощи. </t>
  </si>
  <si>
    <t>Строительство перинатального центра.</t>
  </si>
  <si>
    <t>Реализация мероприятий, направленных на обеспечение полноценным питанием беременных женщин, кормящих матерей, а также детей в возрасте до 3-х лет</t>
  </si>
  <si>
    <t xml:space="preserve"> Снижение смертности от болезней системы кровообращения</t>
  </si>
  <si>
    <t>Снижение смертности от новообразований (в том числе от злокачественных)</t>
  </si>
  <si>
    <t>Снижение смертности от туберкулеза</t>
  </si>
  <si>
    <t xml:space="preserve"> Снижение смертности в ДТП</t>
  </si>
  <si>
    <t>КБ субъекта РФ, включая ТГВФ</t>
  </si>
  <si>
    <t>в том числе целевые МБТ из ФБ</t>
  </si>
  <si>
    <t>Внебюджетное финансирование</t>
  </si>
  <si>
    <t xml:space="preserve"> Снижение младенческой смертности</t>
  </si>
  <si>
    <t>Указ Президента Российской Федерации от 7 мая 2012 г. № 598 "О совершенствовании государственной политики в сфере здравоохранения"</t>
  </si>
  <si>
    <t xml:space="preserve">Постановление Правительства Ульяновской области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</si>
  <si>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Ожидаемый результат исполнения мероприятия</t>
  </si>
  <si>
    <t>О9</t>
  </si>
  <si>
    <t>О2</t>
  </si>
  <si>
    <t>О1</t>
  </si>
  <si>
    <t>Обеспечить повышение квалификации специалистов, обучение специалистов со средним образованием, выплату стипендий.</t>
  </si>
  <si>
    <t xml:space="preserve">Проведение неонатального и аудиологического скрининга. Развитие пренатальной диагностики 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</si>
  <si>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</si>
  <si>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</si>
  <si>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</si>
  <si>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</si>
  <si>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>Значение показателя</t>
  </si>
  <si>
    <t>Смертность от болезней системы кровообращения</t>
  </si>
  <si>
    <t>на 100 тыс. населения</t>
  </si>
  <si>
    <t xml:space="preserve">Министерство здравоохранения, семьи и социального благополучия  Ульяновской области </t>
  </si>
  <si>
    <t>случаев на 1000 родившихся живыми</t>
  </si>
  <si>
    <t>Смертность от новообразований (в том числе от злокачественных)</t>
  </si>
  <si>
    <t>Смертность от туберкулёза</t>
  </si>
  <si>
    <t>Смертность от дорожно-транспортных происшествий</t>
  </si>
  <si>
    <t>Младенческая смертность</t>
  </si>
  <si>
    <t>в работе</t>
  </si>
  <si>
    <t>О7</t>
  </si>
  <si>
    <t>О5, О9</t>
  </si>
  <si>
    <t>О5,О9</t>
  </si>
  <si>
    <t>Укрепление материально-технической базы учреждений здравоохранения</t>
  </si>
  <si>
    <t>Форма 1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</si>
  <si>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</si>
  <si>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</si>
  <si>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Целевое</t>
  </si>
  <si>
    <t>Плановое</t>
  </si>
  <si>
    <t>Фактическое</t>
  </si>
  <si>
    <t>Отклонение</t>
  </si>
  <si>
    <t>19.0.</t>
  </si>
  <si>
    <t>19.1.</t>
  </si>
  <si>
    <t xml:space="preserve">Фактическое значение показателя смертности от болезней системы кровообращения оказалось ниже планового на 3,2% </t>
  </si>
  <si>
    <t>19.2.</t>
  </si>
  <si>
    <t xml:space="preserve">Фактическое значение показателя смертности от болезней системы кровообращения оказалось ниже планового на 30,6% </t>
  </si>
  <si>
    <t>19.3.</t>
  </si>
  <si>
    <t xml:space="preserve">Фактическое значение показателя смертности от болезней системы кровообращения оказалось ниже планового на 2,7% </t>
  </si>
  <si>
    <t>19.4.</t>
  </si>
  <si>
    <t xml:space="preserve">Фактическое значение показателя смертности от болезней системы кровообращения оказалось ниже планового на 56,3% </t>
  </si>
  <si>
    <t>19.5.</t>
  </si>
  <si>
    <t xml:space="preserve">Данные Росстата за 12 месяцев 2017 года. Фактическое значение показателя смертности от болезней системы кровообращения оказалось ниже планового на 14,2% </t>
  </si>
  <si>
    <t>19.6.</t>
  </si>
  <si>
    <t>20.0.</t>
  </si>
  <si>
    <t>20.1.</t>
  </si>
  <si>
    <t>Причина отклонения - сохранение стабильно высокого уровня заболеваемости за счет увеличения средней продолжительности жизни населения области до 70,2 лет и увеличения числа выявленных новообразований с применением методов массового обследования населения.</t>
  </si>
  <si>
    <t>20.2.</t>
  </si>
  <si>
    <t>Фактическое значение показателя смертности от новообразований оказалось ниже планового на 0,8 %</t>
  </si>
  <si>
    <t>20.3.</t>
  </si>
  <si>
    <t>Фактическое значение показателя смертности от новообразований оказалось ниже планового на 1,1 %</t>
  </si>
  <si>
    <t>20.4.</t>
  </si>
  <si>
    <t>20.5.</t>
  </si>
  <si>
    <t xml:space="preserve">Данные Росстата за 12 месяцев 2017 года. Фактическое значение показателя смертности от новообразований оказалось ниже планового на 3,6% </t>
  </si>
  <si>
    <t>20.6.</t>
  </si>
  <si>
    <t>21.0.</t>
  </si>
  <si>
    <t>21.1.</t>
  </si>
  <si>
    <t>Причина отклонения - стабильный уровень заболеваемости туберкулезом среди лиц, находящихся в учреждениях федеральной службы исполнения наказаний, и лиц, страдающих ВИЧ-инфекцией, наркоманией, имеющих социальную дезадаптацию. Рост числа заболевших, имеющих множественную лекарственную устойчивость к препаратам для лечения туберкулёза.</t>
  </si>
  <si>
    <t>21.2.</t>
  </si>
  <si>
    <t>Фактическое значение показателя смертности от туберкулеза оказалось ниже планового на 2,5%</t>
  </si>
  <si>
    <t>21.3.</t>
  </si>
  <si>
    <t>Фактическое значение показателя смертности от туберкулеза оказалось ниже планового на 0,6%</t>
  </si>
  <si>
    <t>21.4.</t>
  </si>
  <si>
    <t>Фактическое значение показателя смертности от туберкулеза оказалось ниже планового на 1,3%</t>
  </si>
  <si>
    <t>21.5.</t>
  </si>
  <si>
    <t xml:space="preserve">Данные Росстата за 12 месяцев 2017 года. Фактическое значение показателя смертности от туберкулёза оказалось ниже планового на 7,4% </t>
  </si>
  <si>
    <t>21.6.</t>
  </si>
  <si>
    <t>22.0.</t>
  </si>
  <si>
    <t>22.1.</t>
  </si>
  <si>
    <t>Причина отклонения - большое число пострадавших в результате дорожно-транспортных происшествий, имеющих тяжелые травмы, которые приводят к высокому уровню летальности пострадавших непосредственно на месте происшествия.</t>
  </si>
  <si>
    <t>22.2.</t>
  </si>
  <si>
    <t>22.3.</t>
  </si>
  <si>
    <t>22.4.</t>
  </si>
  <si>
    <t>Фактическое значение показателя смертности от туберкулеза оказалось ниже планового на 4%</t>
  </si>
  <si>
    <t>22.5.</t>
  </si>
  <si>
    <t xml:space="preserve">Данные Росстата за 12 месяцев 2017 года. Фактическое значение показателя смертности от ДТП оказалось выше планового на 11,5% </t>
  </si>
  <si>
    <t>22.6.</t>
  </si>
  <si>
    <t>23.0.</t>
  </si>
  <si>
    <t>23.1.</t>
  </si>
  <si>
    <t>Причина отклонения - рост показателя младенческой смертности связан с переходом в 2013 году на новые критерии рождения и появления в структуре младенческой смертности детей с экстремально низкой массой тела (500-900г).</t>
  </si>
  <si>
    <t>23.2.</t>
  </si>
  <si>
    <t xml:space="preserve">Фактическое значение показателя младенческой смертности оказалось ниже планового на 0,5% </t>
  </si>
  <si>
    <t>23.3.</t>
  </si>
  <si>
    <t xml:space="preserve">Фактическое значение показателя младенческой смертности оказалось ниже планового на 1,9% </t>
  </si>
  <si>
    <t>23.4.</t>
  </si>
  <si>
    <t xml:space="preserve">Фактическое значение показателя младенческой смертности оказалось ниже планового на 1,5% </t>
  </si>
  <si>
    <t>23.5.</t>
  </si>
  <si>
    <t xml:space="preserve">Данные Росстата за 12 месяцев 2017 года. Фактическое значение показателя младенческой смертности  оказалось ниже планового на 21,5% </t>
  </si>
  <si>
    <t>23.6.</t>
  </si>
  <si>
    <t>Данные Росстата за 12 месяцев 2018 года. Фактическое значение показателя смертности от болезней системы кровообращения оказалось ниже планового на 18,1%.</t>
  </si>
  <si>
    <t>Данные Росстата за 12 месяцев 2018 года. Фактическое значение показателя смертности от новообразований оказалось ниже планового на 2,9%.</t>
  </si>
  <si>
    <t>Данные Росстата за 12 месяцев 2018 года. Фактическое значение показателя смертности от туберкулёза оказалось ниже планового на 29,2%.</t>
  </si>
  <si>
    <t>Данные Росстата за 12 месяцев 2018 года. Фактическое значение показателя смертности от ДТП оказалось ниже планового на 3,8%</t>
  </si>
  <si>
    <t>Данные Росстата за 12 месяцев 2018 года. Фактическое значение показателя младенческой смертности  оказалось ниже планового на 10,3%</t>
  </si>
  <si>
    <t>Данные Ульяновскстата за январь 2019 года. Фактическое значение показателя смертности от новообразований оказалось выше планового на 5,5%.</t>
  </si>
  <si>
    <t>21.7.</t>
  </si>
  <si>
    <t>20.7.</t>
  </si>
  <si>
    <t>22.7.</t>
  </si>
  <si>
    <t>23.7.</t>
  </si>
  <si>
    <t>Данные Ульяновскстата за январь 2019 года. Фактическое значение показателя младенческой смертности  оказалось ниже планового на 19,6%</t>
  </si>
  <si>
    <t>Данные Ульяновскстата за январь 2019 года.Фактическое значение показателя смертности от болезней системы кровообращения оказалось ниже планового на 25,0%.</t>
  </si>
  <si>
    <t>Данные Ульяновскстата за январь 2019 года. Фактическое значение показателя смертности от ДТП оказалось ниже планового в 1,5 раза.</t>
  </si>
  <si>
    <t>Данные Ульяновскстата за январь 2019 года. Фактическое значение показателя смертности от туберкулёза оказалось ниже планового на 7,5%.</t>
  </si>
  <si>
    <t>19.7.</t>
  </si>
  <si>
    <t>5,1                  в 2019 году</t>
  </si>
  <si>
    <t>10,2                    в 2019 году</t>
  </si>
  <si>
    <t>9,3                   в 2019 году</t>
  </si>
  <si>
    <t>220,0                в 2019 году</t>
  </si>
  <si>
    <t>688,9                   в 2019 году</t>
  </si>
  <si>
    <t>Ульяновская область / Министерство здравоохраненияУльяновской области</t>
  </si>
  <si>
    <t>диспансеризация</t>
  </si>
  <si>
    <t>ВМП</t>
  </si>
  <si>
    <t>(повышение квалификации +обучение средних)/5</t>
  </si>
  <si>
    <t>О1, О2, О9</t>
  </si>
  <si>
    <t>Укрепление МТБ ГУЗ /2 + 4300 нацпроект</t>
  </si>
  <si>
    <t>Укрепление МТБ ГУЗ /2 + 42993,0 онко</t>
  </si>
  <si>
    <t>Реализация отд.мероприятий ГКУЗ ОПТД</t>
  </si>
  <si>
    <t>неонатальный скрининг+ пренатальная диагностика</t>
  </si>
  <si>
    <t>О1, О2</t>
  </si>
  <si>
    <t>Укрепление МТБ ГБ№1, ГУЗ ДГКБ, УОДКБ, развитие МТБ детских поликлиник</t>
  </si>
  <si>
    <t>кашки-малашки</t>
  </si>
  <si>
    <t>Данные за январь 2019 года. Финансирование осущетсвляется поэтапно в течение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</si>
</sst>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7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/>
    <xf numFmtId="49" fontId="10" fillId="0" borderId="0" xfId="0" applyNumberFormat="1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0" xfId="0" applyFont="1" applyFill="1" applyBorder="1"/>
    <xf numFmtId="0" fontId="11" fillId="0" borderId="0" xfId="0" applyFont="1" applyFill="1"/>
    <xf numFmtId="0" fontId="9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2" fontId="7" fillId="2" borderId="1" xfId="0" applyNumberFormat="1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top" wrapText="1"/>
    </xf>
    <xf numFmtId="0" fontId="7" fillId="0" borderId="3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>
      <alignment horizontal="center" vertical="top" wrapText="1"/>
    </xf>
    <xf numFmtId="14" fontId="7" fillId="0" borderId="2" xfId="0" applyNumberFormat="1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 textRotation="90" wrapText="1"/>
    </xf>
    <xf numFmtId="0" fontId="7" fillId="0" borderId="2" xfId="0" applyFont="1" applyFill="1" applyBorder="1" applyAlignment="1">
      <alignment horizontal="center" vertical="center" textRotation="90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textRotation="90" wrapText="1"/>
    </xf>
    <xf numFmtId="14" fontId="7" fillId="0" borderId="4" xfId="0" applyNumberFormat="1" applyFont="1" applyFill="1" applyBorder="1" applyAlignment="1">
      <alignment horizontal="center" vertical="center" textRotation="90" wrapTex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16" workbookViewId="0">
      <selection activeCell="L33" sqref="L33"/>
    </sheetView>
  </sheetViews>
  <sheetFormatPr defaultColWidth="30.5703125" defaultRowHeight="15" x14ac:dyDescent="0.25"/>
  <cols>
    <col min="1" max="1" width="14.7109375" style="5" customWidth="1"/>
    <col min="2" max="2" width="5.5703125" style="5" customWidth="1"/>
    <col min="3" max="3" width="17.7109375" style="5" customWidth="1"/>
    <col min="4" max="4" width="8.28515625" style="5" customWidth="1"/>
    <col min="5" max="5" width="20.28515625" style="5" customWidth="1"/>
    <col min="6" max="6" width="8.28515625" style="5" customWidth="1"/>
    <col min="7" max="7" width="7.28515625" style="5" customWidth="1"/>
    <col min="8" max="8" width="7.7109375" style="5" customWidth="1"/>
    <col min="9" max="9" width="9.5703125" style="5" customWidth="1"/>
    <col min="10" max="10" width="9.140625" style="5" customWidth="1"/>
    <col min="11" max="11" width="90" style="26" customWidth="1"/>
    <col min="12" max="16384" width="30.5703125" style="5"/>
  </cols>
  <sheetData>
    <row r="1" spans="1:11" ht="13.5" customHeight="1" x14ac:dyDescent="0.25">
      <c r="F1" s="6"/>
      <c r="K1" s="40" t="s">
        <v>64</v>
      </c>
    </row>
    <row r="2" spans="1:11" ht="10.5" customHeight="1" x14ac:dyDescent="0.25">
      <c r="A2" s="74" t="s">
        <v>46</v>
      </c>
      <c r="B2" s="74"/>
      <c r="C2" s="74"/>
      <c r="D2" s="74"/>
      <c r="E2" s="74"/>
      <c r="F2" s="74"/>
      <c r="G2" s="74"/>
      <c r="H2" s="74"/>
      <c r="I2" s="74"/>
      <c r="J2" s="74"/>
      <c r="K2" s="75"/>
    </row>
    <row r="3" spans="1:11" ht="12" customHeight="1" x14ac:dyDescent="0.25">
      <c r="A3" s="76" t="s">
        <v>47</v>
      </c>
      <c r="B3" s="76" t="s">
        <v>3</v>
      </c>
      <c r="C3" s="66" t="s">
        <v>48</v>
      </c>
      <c r="D3" s="76" t="s">
        <v>49</v>
      </c>
      <c r="E3" s="76" t="s">
        <v>65</v>
      </c>
      <c r="F3" s="76" t="s">
        <v>66</v>
      </c>
      <c r="G3" s="76" t="s">
        <v>50</v>
      </c>
      <c r="H3" s="76"/>
      <c r="I3" s="76"/>
      <c r="J3" s="76"/>
      <c r="K3" s="77" t="s">
        <v>15</v>
      </c>
    </row>
    <row r="4" spans="1:11" ht="32.25" customHeight="1" x14ac:dyDescent="0.25">
      <c r="A4" s="76"/>
      <c r="B4" s="76"/>
      <c r="C4" s="68"/>
      <c r="D4" s="76"/>
      <c r="E4" s="76"/>
      <c r="F4" s="76"/>
      <c r="G4" s="7" t="s">
        <v>67</v>
      </c>
      <c r="H4" s="7" t="s">
        <v>68</v>
      </c>
      <c r="I4" s="7" t="s">
        <v>69</v>
      </c>
      <c r="J4" s="7" t="s">
        <v>70</v>
      </c>
      <c r="K4" s="77"/>
    </row>
    <row r="5" spans="1:11" s="43" customFormat="1" ht="10.5" customHeight="1" x14ac:dyDescent="0.2">
      <c r="A5" s="41">
        <v>2</v>
      </c>
      <c r="B5" s="41">
        <v>1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  <c r="I5" s="41">
        <v>9</v>
      </c>
      <c r="J5" s="41">
        <v>10</v>
      </c>
      <c r="K5" s="42">
        <v>11</v>
      </c>
    </row>
    <row r="6" spans="1:11" ht="10.5" customHeight="1" x14ac:dyDescent="0.25">
      <c r="A6" s="66" t="s">
        <v>38</v>
      </c>
      <c r="B6" s="7" t="s">
        <v>71</v>
      </c>
      <c r="C6" s="69" t="s">
        <v>51</v>
      </c>
      <c r="D6" s="66" t="s">
        <v>52</v>
      </c>
      <c r="E6" s="66" t="s">
        <v>53</v>
      </c>
      <c r="F6" s="7">
        <v>2012</v>
      </c>
      <c r="G6" s="56" t="s">
        <v>147</v>
      </c>
      <c r="H6" s="28">
        <v>850</v>
      </c>
      <c r="I6" s="7">
        <v>885.3</v>
      </c>
      <c r="J6" s="7"/>
      <c r="K6" s="29"/>
    </row>
    <row r="7" spans="1:11" ht="17.25" customHeight="1" x14ac:dyDescent="0.25">
      <c r="A7" s="67"/>
      <c r="B7" s="7" t="s">
        <v>72</v>
      </c>
      <c r="C7" s="70"/>
      <c r="D7" s="72"/>
      <c r="E7" s="72"/>
      <c r="F7" s="7">
        <v>2013</v>
      </c>
      <c r="G7" s="62"/>
      <c r="H7" s="9">
        <v>880.2</v>
      </c>
      <c r="I7" s="10">
        <v>877</v>
      </c>
      <c r="J7" s="9">
        <f t="shared" ref="J7:J45" si="0">(I7-H7)*-1</f>
        <v>3.2000000000000455</v>
      </c>
      <c r="K7" s="11" t="s">
        <v>73</v>
      </c>
    </row>
    <row r="8" spans="1:11" s="13" customFormat="1" ht="17.25" customHeight="1" x14ac:dyDescent="0.25">
      <c r="A8" s="67"/>
      <c r="B8" s="12" t="s">
        <v>74</v>
      </c>
      <c r="C8" s="70"/>
      <c r="D8" s="72"/>
      <c r="E8" s="72"/>
      <c r="F8" s="8">
        <v>2014</v>
      </c>
      <c r="G8" s="62"/>
      <c r="H8" s="8">
        <v>878.2</v>
      </c>
      <c r="I8" s="8">
        <v>847.6</v>
      </c>
      <c r="J8" s="8">
        <f t="shared" si="0"/>
        <v>30.600000000000023</v>
      </c>
      <c r="K8" s="11" t="s">
        <v>75</v>
      </c>
    </row>
    <row r="9" spans="1:11" s="13" customFormat="1" ht="17.25" customHeight="1" x14ac:dyDescent="0.25">
      <c r="A9" s="67"/>
      <c r="B9" s="8" t="s">
        <v>76</v>
      </c>
      <c r="C9" s="70"/>
      <c r="D9" s="72"/>
      <c r="E9" s="72"/>
      <c r="F9" s="8">
        <v>2015</v>
      </c>
      <c r="G9" s="62"/>
      <c r="H9" s="8">
        <v>876.3</v>
      </c>
      <c r="I9" s="8">
        <v>873.6</v>
      </c>
      <c r="J9" s="8">
        <f t="shared" si="0"/>
        <v>2.6999999999999318</v>
      </c>
      <c r="K9" s="11" t="s">
        <v>77</v>
      </c>
    </row>
    <row r="10" spans="1:11" s="13" customFormat="1" ht="17.25" customHeight="1" x14ac:dyDescent="0.25">
      <c r="A10" s="67"/>
      <c r="B10" s="8" t="s">
        <v>78</v>
      </c>
      <c r="C10" s="70"/>
      <c r="D10" s="72"/>
      <c r="E10" s="72"/>
      <c r="F10" s="8">
        <v>2016</v>
      </c>
      <c r="G10" s="62"/>
      <c r="H10" s="8">
        <v>874.1</v>
      </c>
      <c r="I10" s="14">
        <v>817.8</v>
      </c>
      <c r="J10" s="8">
        <f t="shared" si="0"/>
        <v>56.300000000000068</v>
      </c>
      <c r="K10" s="11" t="s">
        <v>79</v>
      </c>
    </row>
    <row r="11" spans="1:11" s="13" customFormat="1" ht="24" customHeight="1" x14ac:dyDescent="0.25">
      <c r="A11" s="67"/>
      <c r="B11" s="8" t="s">
        <v>80</v>
      </c>
      <c r="C11" s="70"/>
      <c r="D11" s="72"/>
      <c r="E11" s="72"/>
      <c r="F11" s="8">
        <v>2017</v>
      </c>
      <c r="G11" s="62"/>
      <c r="H11" s="8">
        <v>870.8</v>
      </c>
      <c r="I11" s="14">
        <v>747.5</v>
      </c>
      <c r="J11" s="14">
        <f t="shared" si="0"/>
        <v>123.29999999999995</v>
      </c>
      <c r="K11" s="11" t="s">
        <v>81</v>
      </c>
    </row>
    <row r="12" spans="1:11" s="13" customFormat="1" ht="24" customHeight="1" x14ac:dyDescent="0.25">
      <c r="A12" s="67"/>
      <c r="B12" s="37" t="s">
        <v>82</v>
      </c>
      <c r="C12" s="70"/>
      <c r="D12" s="72"/>
      <c r="E12" s="72"/>
      <c r="F12" s="37">
        <v>2018</v>
      </c>
      <c r="G12" s="62"/>
      <c r="H12" s="37">
        <v>866.9</v>
      </c>
      <c r="I12" s="17">
        <v>710</v>
      </c>
      <c r="J12" s="14">
        <f t="shared" ref="J12" si="1">(I12-H12)*-1</f>
        <v>156.89999999999998</v>
      </c>
      <c r="K12" s="11" t="s">
        <v>128</v>
      </c>
    </row>
    <row r="13" spans="1:11" s="13" customFormat="1" ht="26.25" customHeight="1" x14ac:dyDescent="0.25">
      <c r="A13" s="67"/>
      <c r="B13" s="37" t="s">
        <v>142</v>
      </c>
      <c r="C13" s="71"/>
      <c r="D13" s="73"/>
      <c r="E13" s="73"/>
      <c r="F13" s="8">
        <v>2019</v>
      </c>
      <c r="G13" s="63"/>
      <c r="H13" s="39">
        <v>688.9</v>
      </c>
      <c r="I13" s="39">
        <v>861.5</v>
      </c>
      <c r="J13" s="14">
        <f t="shared" si="0"/>
        <v>-172.60000000000002</v>
      </c>
      <c r="K13" s="38" t="s">
        <v>139</v>
      </c>
    </row>
    <row r="14" spans="1:11" s="13" customFormat="1" ht="11.25" customHeight="1" x14ac:dyDescent="0.25">
      <c r="A14" s="67"/>
      <c r="B14" s="8" t="s">
        <v>83</v>
      </c>
      <c r="C14" s="56" t="s">
        <v>55</v>
      </c>
      <c r="D14" s="59" t="s">
        <v>52</v>
      </c>
      <c r="E14" s="59" t="s">
        <v>53</v>
      </c>
      <c r="F14" s="8">
        <v>2012</v>
      </c>
      <c r="G14" s="56" t="s">
        <v>146</v>
      </c>
      <c r="H14" s="10">
        <v>221</v>
      </c>
      <c r="I14" s="14">
        <v>222.2</v>
      </c>
      <c r="J14" s="14">
        <f t="shared" si="0"/>
        <v>-1.1999999999999886</v>
      </c>
      <c r="K14" s="36"/>
    </row>
    <row r="15" spans="1:11" s="13" customFormat="1" ht="36.75" customHeight="1" x14ac:dyDescent="0.25">
      <c r="A15" s="67"/>
      <c r="B15" s="8" t="s">
        <v>84</v>
      </c>
      <c r="C15" s="57"/>
      <c r="D15" s="64"/>
      <c r="E15" s="64"/>
      <c r="F15" s="8">
        <v>2013</v>
      </c>
      <c r="G15" s="57"/>
      <c r="H15" s="8">
        <v>218.1</v>
      </c>
      <c r="I15" s="14">
        <v>228.3</v>
      </c>
      <c r="J15" s="14">
        <f t="shared" si="0"/>
        <v>-10.200000000000017</v>
      </c>
      <c r="K15" s="11" t="s">
        <v>85</v>
      </c>
    </row>
    <row r="16" spans="1:11" s="13" customFormat="1" ht="15.75" customHeight="1" x14ac:dyDescent="0.25">
      <c r="A16" s="67"/>
      <c r="B16" s="8" t="s">
        <v>86</v>
      </c>
      <c r="C16" s="57"/>
      <c r="D16" s="64"/>
      <c r="E16" s="64"/>
      <c r="F16" s="8">
        <v>2014</v>
      </c>
      <c r="G16" s="57"/>
      <c r="H16" s="8">
        <v>225.9</v>
      </c>
      <c r="I16" s="14">
        <v>225.1</v>
      </c>
      <c r="J16" s="14">
        <f t="shared" si="0"/>
        <v>0.80000000000001137</v>
      </c>
      <c r="K16" s="11" t="s">
        <v>87</v>
      </c>
    </row>
    <row r="17" spans="1:11" s="13" customFormat="1" ht="15.75" customHeight="1" x14ac:dyDescent="0.25">
      <c r="A17" s="67"/>
      <c r="B17" s="8" t="s">
        <v>88</v>
      </c>
      <c r="C17" s="57"/>
      <c r="D17" s="64"/>
      <c r="E17" s="64"/>
      <c r="F17" s="8">
        <v>2015</v>
      </c>
      <c r="G17" s="57"/>
      <c r="H17" s="8">
        <v>224.3</v>
      </c>
      <c r="I17" s="14">
        <v>223.2</v>
      </c>
      <c r="J17" s="14">
        <f t="shared" si="0"/>
        <v>1.1000000000000227</v>
      </c>
      <c r="K17" s="11" t="s">
        <v>89</v>
      </c>
    </row>
    <row r="18" spans="1:11" s="13" customFormat="1" ht="11.25" customHeight="1" x14ac:dyDescent="0.25">
      <c r="A18" s="67"/>
      <c r="B18" s="8" t="s">
        <v>90</v>
      </c>
      <c r="C18" s="57"/>
      <c r="D18" s="64"/>
      <c r="E18" s="64"/>
      <c r="F18" s="8">
        <v>2016</v>
      </c>
      <c r="G18" s="57"/>
      <c r="H18" s="8">
        <v>224.3</v>
      </c>
      <c r="I18" s="14">
        <v>224.3</v>
      </c>
      <c r="J18" s="14">
        <f t="shared" si="0"/>
        <v>0</v>
      </c>
      <c r="K18" s="11"/>
    </row>
    <row r="19" spans="1:11" s="13" customFormat="1" ht="23.25" customHeight="1" x14ac:dyDescent="0.25">
      <c r="A19" s="67"/>
      <c r="B19" s="8" t="s">
        <v>91</v>
      </c>
      <c r="C19" s="57"/>
      <c r="D19" s="64"/>
      <c r="E19" s="64"/>
      <c r="F19" s="8">
        <v>2017</v>
      </c>
      <c r="G19" s="57"/>
      <c r="H19" s="8">
        <v>222.8</v>
      </c>
      <c r="I19" s="14">
        <v>214.7</v>
      </c>
      <c r="J19" s="14">
        <f t="shared" si="0"/>
        <v>8.1000000000000227</v>
      </c>
      <c r="K19" s="11" t="s">
        <v>92</v>
      </c>
    </row>
    <row r="20" spans="1:11" s="13" customFormat="1" ht="24" customHeight="1" x14ac:dyDescent="0.25">
      <c r="A20" s="67"/>
      <c r="B20" s="8" t="s">
        <v>93</v>
      </c>
      <c r="C20" s="57"/>
      <c r="D20" s="64"/>
      <c r="E20" s="64"/>
      <c r="F20" s="8">
        <v>2018</v>
      </c>
      <c r="G20" s="57"/>
      <c r="H20" s="8">
        <v>222.2</v>
      </c>
      <c r="I20" s="14">
        <v>215.8</v>
      </c>
      <c r="J20" s="14">
        <f t="shared" si="0"/>
        <v>6.3999999999999773</v>
      </c>
      <c r="K20" s="11" t="s">
        <v>129</v>
      </c>
    </row>
    <row r="21" spans="1:11" s="13" customFormat="1" ht="24" customHeight="1" x14ac:dyDescent="0.25">
      <c r="A21" s="67"/>
      <c r="B21" s="37" t="s">
        <v>135</v>
      </c>
      <c r="C21" s="58"/>
      <c r="D21" s="65"/>
      <c r="E21" s="65"/>
      <c r="F21" s="37">
        <v>2019</v>
      </c>
      <c r="G21" s="58"/>
      <c r="H21" s="10">
        <v>220</v>
      </c>
      <c r="I21" s="15">
        <v>232</v>
      </c>
      <c r="J21" s="14">
        <f t="shared" si="0"/>
        <v>-12</v>
      </c>
      <c r="K21" s="38" t="s">
        <v>133</v>
      </c>
    </row>
    <row r="22" spans="1:11" s="13" customFormat="1" ht="9.75" customHeight="1" x14ac:dyDescent="0.25">
      <c r="A22" s="67"/>
      <c r="B22" s="8" t="s">
        <v>94</v>
      </c>
      <c r="C22" s="56" t="s">
        <v>56</v>
      </c>
      <c r="D22" s="59" t="s">
        <v>52</v>
      </c>
      <c r="E22" s="59" t="s">
        <v>53</v>
      </c>
      <c r="F22" s="8">
        <v>2012</v>
      </c>
      <c r="G22" s="56" t="s">
        <v>145</v>
      </c>
      <c r="H22" s="10">
        <v>12</v>
      </c>
      <c r="I22" s="14">
        <v>10.7</v>
      </c>
      <c r="J22" s="14">
        <f t="shared" si="0"/>
        <v>1.3000000000000007</v>
      </c>
      <c r="K22" s="36"/>
    </row>
    <row r="23" spans="1:11" s="13" customFormat="1" ht="33" customHeight="1" x14ac:dyDescent="0.25">
      <c r="A23" s="67"/>
      <c r="B23" s="8" t="s">
        <v>95</v>
      </c>
      <c r="C23" s="57"/>
      <c r="D23" s="64"/>
      <c r="E23" s="64"/>
      <c r="F23" s="8">
        <v>2013</v>
      </c>
      <c r="G23" s="57"/>
      <c r="H23" s="37">
        <v>10.6</v>
      </c>
      <c r="I23" s="17">
        <v>12.1</v>
      </c>
      <c r="J23" s="14">
        <f t="shared" si="0"/>
        <v>-1.5</v>
      </c>
      <c r="K23" s="11" t="s">
        <v>96</v>
      </c>
    </row>
    <row r="24" spans="1:11" s="13" customFormat="1" ht="13.5" customHeight="1" x14ac:dyDescent="0.25">
      <c r="A24" s="67"/>
      <c r="B24" s="8" t="s">
        <v>97</v>
      </c>
      <c r="C24" s="57"/>
      <c r="D24" s="64"/>
      <c r="E24" s="64"/>
      <c r="F24" s="8">
        <v>2014</v>
      </c>
      <c r="G24" s="57"/>
      <c r="H24" s="37">
        <v>12.5</v>
      </c>
      <c r="I24" s="14">
        <v>10</v>
      </c>
      <c r="J24" s="14">
        <f t="shared" si="0"/>
        <v>2.5</v>
      </c>
      <c r="K24" s="11" t="s">
        <v>98</v>
      </c>
    </row>
    <row r="25" spans="1:11" s="13" customFormat="1" ht="10.5" customHeight="1" x14ac:dyDescent="0.25">
      <c r="A25" s="67"/>
      <c r="B25" s="8" t="s">
        <v>99</v>
      </c>
      <c r="C25" s="57"/>
      <c r="D25" s="64"/>
      <c r="E25" s="64"/>
      <c r="F25" s="8">
        <v>2015</v>
      </c>
      <c r="G25" s="57"/>
      <c r="H25" s="37">
        <v>12.4</v>
      </c>
      <c r="I25" s="14">
        <v>11.8</v>
      </c>
      <c r="J25" s="14">
        <f t="shared" si="0"/>
        <v>0.59999999999999964</v>
      </c>
      <c r="K25" s="11" t="s">
        <v>100</v>
      </c>
    </row>
    <row r="26" spans="1:11" s="13" customFormat="1" ht="14.25" customHeight="1" x14ac:dyDescent="0.25">
      <c r="A26" s="67"/>
      <c r="B26" s="8" t="s">
        <v>101</v>
      </c>
      <c r="C26" s="57"/>
      <c r="D26" s="64"/>
      <c r="E26" s="64"/>
      <c r="F26" s="8">
        <v>2016</v>
      </c>
      <c r="G26" s="57"/>
      <c r="H26" s="37">
        <v>12.3</v>
      </c>
      <c r="I26" s="14">
        <v>11</v>
      </c>
      <c r="J26" s="14">
        <f t="shared" si="0"/>
        <v>1.3000000000000007</v>
      </c>
      <c r="K26" s="11" t="s">
        <v>102</v>
      </c>
    </row>
    <row r="27" spans="1:11" s="13" customFormat="1" ht="24" customHeight="1" x14ac:dyDescent="0.25">
      <c r="A27" s="67"/>
      <c r="B27" s="8" t="s">
        <v>103</v>
      </c>
      <c r="C27" s="57"/>
      <c r="D27" s="64"/>
      <c r="E27" s="64"/>
      <c r="F27" s="8">
        <v>2017</v>
      </c>
      <c r="G27" s="57"/>
      <c r="H27" s="37">
        <v>12.1</v>
      </c>
      <c r="I27" s="14">
        <v>11.2</v>
      </c>
      <c r="J27" s="14">
        <f t="shared" si="0"/>
        <v>0.90000000000000036</v>
      </c>
      <c r="K27" s="11" t="s">
        <v>104</v>
      </c>
    </row>
    <row r="28" spans="1:11" s="13" customFormat="1" ht="24" customHeight="1" x14ac:dyDescent="0.25">
      <c r="A28" s="67"/>
      <c r="B28" s="8" t="s">
        <v>105</v>
      </c>
      <c r="C28" s="57"/>
      <c r="D28" s="64"/>
      <c r="E28" s="64"/>
      <c r="F28" s="8">
        <v>2018</v>
      </c>
      <c r="G28" s="57"/>
      <c r="H28" s="10">
        <v>12</v>
      </c>
      <c r="I28" s="17">
        <v>8.5</v>
      </c>
      <c r="J28" s="17">
        <f t="shared" si="0"/>
        <v>3.5</v>
      </c>
      <c r="K28" s="11" t="s">
        <v>130</v>
      </c>
    </row>
    <row r="29" spans="1:11" s="13" customFormat="1" ht="24" customHeight="1" x14ac:dyDescent="0.25">
      <c r="A29" s="67"/>
      <c r="B29" s="37" t="s">
        <v>134</v>
      </c>
      <c r="C29" s="58"/>
      <c r="D29" s="65"/>
      <c r="E29" s="65"/>
      <c r="F29" s="37">
        <v>2019</v>
      </c>
      <c r="G29" s="58"/>
      <c r="H29" s="10">
        <v>9.3000000000000007</v>
      </c>
      <c r="I29" s="15">
        <v>8.6</v>
      </c>
      <c r="J29" s="17">
        <f t="shared" si="0"/>
        <v>0.70000000000000107</v>
      </c>
      <c r="K29" s="38" t="s">
        <v>141</v>
      </c>
    </row>
    <row r="30" spans="1:11" s="13" customFormat="1" ht="12" customHeight="1" x14ac:dyDescent="0.25">
      <c r="A30" s="67"/>
      <c r="B30" s="8" t="s">
        <v>106</v>
      </c>
      <c r="C30" s="56" t="s">
        <v>57</v>
      </c>
      <c r="D30" s="59" t="s">
        <v>52</v>
      </c>
      <c r="E30" s="59" t="s">
        <v>53</v>
      </c>
      <c r="F30" s="8">
        <v>2012</v>
      </c>
      <c r="G30" s="56" t="s">
        <v>144</v>
      </c>
      <c r="H30" s="8">
        <v>14.5</v>
      </c>
      <c r="I30" s="14">
        <v>14</v>
      </c>
      <c r="J30" s="14">
        <f t="shared" si="0"/>
        <v>0.5</v>
      </c>
      <c r="K30" s="35"/>
    </row>
    <row r="31" spans="1:11" s="13" customFormat="1" ht="11.25" customHeight="1" x14ac:dyDescent="0.25">
      <c r="A31" s="67"/>
      <c r="B31" s="8" t="s">
        <v>107</v>
      </c>
      <c r="C31" s="57"/>
      <c r="D31" s="64"/>
      <c r="E31" s="64"/>
      <c r="F31" s="8">
        <v>2013</v>
      </c>
      <c r="G31" s="57"/>
      <c r="H31" s="10">
        <v>13</v>
      </c>
      <c r="I31" s="17">
        <v>15.9</v>
      </c>
      <c r="J31" s="14">
        <f t="shared" si="0"/>
        <v>-2.9000000000000004</v>
      </c>
      <c r="K31" s="54" t="s">
        <v>108</v>
      </c>
    </row>
    <row r="32" spans="1:11" s="13" customFormat="1" ht="11.25" customHeight="1" x14ac:dyDescent="0.25">
      <c r="A32" s="67"/>
      <c r="B32" s="8" t="s">
        <v>109</v>
      </c>
      <c r="C32" s="57"/>
      <c r="D32" s="64"/>
      <c r="E32" s="64"/>
      <c r="F32" s="8">
        <v>2014</v>
      </c>
      <c r="G32" s="57"/>
      <c r="H32" s="10">
        <v>13</v>
      </c>
      <c r="I32" s="14">
        <v>15.7</v>
      </c>
      <c r="J32" s="14">
        <f t="shared" si="0"/>
        <v>-2.6999999999999993</v>
      </c>
      <c r="K32" s="55"/>
    </row>
    <row r="33" spans="1:11" s="13" customFormat="1" ht="10.5" customHeight="1" x14ac:dyDescent="0.25">
      <c r="A33" s="67"/>
      <c r="B33" s="8" t="s">
        <v>110</v>
      </c>
      <c r="C33" s="57"/>
      <c r="D33" s="64"/>
      <c r="E33" s="64"/>
      <c r="F33" s="8">
        <v>2015</v>
      </c>
      <c r="G33" s="57"/>
      <c r="H33" s="8">
        <v>12.5</v>
      </c>
      <c r="I33" s="14">
        <v>14.4</v>
      </c>
      <c r="J33" s="14">
        <f t="shared" si="0"/>
        <v>-1.9000000000000004</v>
      </c>
      <c r="K33" s="55"/>
    </row>
    <row r="34" spans="1:11" s="13" customFormat="1" ht="18" customHeight="1" x14ac:dyDescent="0.25">
      <c r="A34" s="67"/>
      <c r="B34" s="12" t="s">
        <v>111</v>
      </c>
      <c r="C34" s="57"/>
      <c r="D34" s="64"/>
      <c r="E34" s="64"/>
      <c r="F34" s="8">
        <v>2016</v>
      </c>
      <c r="G34" s="57"/>
      <c r="H34" s="10">
        <v>12</v>
      </c>
      <c r="I34" s="17">
        <v>8</v>
      </c>
      <c r="J34" s="17">
        <f t="shared" si="0"/>
        <v>4</v>
      </c>
      <c r="K34" s="11" t="s">
        <v>112</v>
      </c>
    </row>
    <row r="35" spans="1:11" s="13" customFormat="1" ht="22.5" customHeight="1" x14ac:dyDescent="0.25">
      <c r="A35" s="67"/>
      <c r="B35" s="8" t="s">
        <v>113</v>
      </c>
      <c r="C35" s="57"/>
      <c r="D35" s="64"/>
      <c r="E35" s="64"/>
      <c r="F35" s="8">
        <v>2017</v>
      </c>
      <c r="G35" s="57"/>
      <c r="H35" s="8">
        <v>11.3</v>
      </c>
      <c r="I35" s="17">
        <v>12.6</v>
      </c>
      <c r="J35" s="14">
        <f t="shared" si="0"/>
        <v>-1.2999999999999989</v>
      </c>
      <c r="K35" s="11" t="s">
        <v>114</v>
      </c>
    </row>
    <row r="36" spans="1:11" s="13" customFormat="1" ht="24" customHeight="1" x14ac:dyDescent="0.25">
      <c r="A36" s="67"/>
      <c r="B36" s="8" t="s">
        <v>115</v>
      </c>
      <c r="C36" s="57"/>
      <c r="D36" s="64"/>
      <c r="E36" s="64"/>
      <c r="F36" s="8">
        <v>2018</v>
      </c>
      <c r="G36" s="57"/>
      <c r="H36" s="8">
        <v>10.6</v>
      </c>
      <c r="I36" s="14">
        <v>10.199999999999999</v>
      </c>
      <c r="J36" s="14">
        <f t="shared" si="0"/>
        <v>0.40000000000000036</v>
      </c>
      <c r="K36" s="11" t="s">
        <v>131</v>
      </c>
    </row>
    <row r="37" spans="1:11" s="13" customFormat="1" ht="21" customHeight="1" x14ac:dyDescent="0.25">
      <c r="A37" s="67"/>
      <c r="B37" s="37" t="s">
        <v>136</v>
      </c>
      <c r="C37" s="58"/>
      <c r="D37" s="65"/>
      <c r="E37" s="65"/>
      <c r="F37" s="37">
        <v>2019</v>
      </c>
      <c r="G37" s="58"/>
      <c r="H37" s="37">
        <v>10.199999999999999</v>
      </c>
      <c r="I37" s="16">
        <v>6.7</v>
      </c>
      <c r="J37" s="14">
        <f t="shared" si="0"/>
        <v>3.4999999999999991</v>
      </c>
      <c r="K37" s="38" t="s">
        <v>140</v>
      </c>
    </row>
    <row r="38" spans="1:11" s="13" customFormat="1" ht="12" customHeight="1" x14ac:dyDescent="0.25">
      <c r="A38" s="67"/>
      <c r="B38" s="8" t="s">
        <v>116</v>
      </c>
      <c r="C38" s="56" t="s">
        <v>58</v>
      </c>
      <c r="D38" s="59" t="s">
        <v>54</v>
      </c>
      <c r="E38" s="59" t="s">
        <v>53</v>
      </c>
      <c r="F38" s="8">
        <v>2012</v>
      </c>
      <c r="G38" s="56" t="s">
        <v>143</v>
      </c>
      <c r="H38" s="8">
        <v>6.8</v>
      </c>
      <c r="I38" s="14">
        <v>6.9</v>
      </c>
      <c r="J38" s="14">
        <f t="shared" si="0"/>
        <v>-0.10000000000000053</v>
      </c>
      <c r="K38" s="36"/>
    </row>
    <row r="39" spans="1:11" s="13" customFormat="1" ht="24" customHeight="1" x14ac:dyDescent="0.25">
      <c r="A39" s="67"/>
      <c r="B39" s="8" t="s">
        <v>117</v>
      </c>
      <c r="C39" s="57"/>
      <c r="D39" s="60"/>
      <c r="E39" s="60"/>
      <c r="F39" s="8">
        <v>2013</v>
      </c>
      <c r="G39" s="62"/>
      <c r="H39" s="8">
        <v>6.7</v>
      </c>
      <c r="I39" s="14">
        <v>8.6</v>
      </c>
      <c r="J39" s="14">
        <f t="shared" si="0"/>
        <v>-1.8999999999999995</v>
      </c>
      <c r="K39" s="11" t="s">
        <v>118</v>
      </c>
    </row>
    <row r="40" spans="1:11" s="13" customFormat="1" ht="17.25" customHeight="1" x14ac:dyDescent="0.25">
      <c r="A40" s="67"/>
      <c r="B40" s="8" t="s">
        <v>119</v>
      </c>
      <c r="C40" s="57"/>
      <c r="D40" s="60"/>
      <c r="E40" s="60"/>
      <c r="F40" s="8">
        <v>2014</v>
      </c>
      <c r="G40" s="62"/>
      <c r="H40" s="8">
        <v>8.5</v>
      </c>
      <c r="I40" s="17">
        <v>8</v>
      </c>
      <c r="J40" s="14">
        <f t="shared" si="0"/>
        <v>0.5</v>
      </c>
      <c r="K40" s="11" t="s">
        <v>120</v>
      </c>
    </row>
    <row r="41" spans="1:11" s="13" customFormat="1" ht="15.75" customHeight="1" x14ac:dyDescent="0.25">
      <c r="A41" s="67"/>
      <c r="B41" s="8" t="s">
        <v>121</v>
      </c>
      <c r="C41" s="57"/>
      <c r="D41" s="60"/>
      <c r="E41" s="60"/>
      <c r="F41" s="8">
        <v>2015</v>
      </c>
      <c r="G41" s="62"/>
      <c r="H41" s="8">
        <v>8.4</v>
      </c>
      <c r="I41" s="14">
        <v>6.5</v>
      </c>
      <c r="J41" s="14">
        <f t="shared" si="0"/>
        <v>1.9000000000000004</v>
      </c>
      <c r="K41" s="11" t="s">
        <v>122</v>
      </c>
    </row>
    <row r="42" spans="1:11" s="13" customFormat="1" ht="15.75" customHeight="1" x14ac:dyDescent="0.25">
      <c r="A42" s="67"/>
      <c r="B42" s="8" t="s">
        <v>123</v>
      </c>
      <c r="C42" s="57"/>
      <c r="D42" s="60"/>
      <c r="E42" s="60"/>
      <c r="F42" s="8">
        <v>2016</v>
      </c>
      <c r="G42" s="62"/>
      <c r="H42" s="8">
        <v>8.3000000000000007</v>
      </c>
      <c r="I42" s="14">
        <v>6.8</v>
      </c>
      <c r="J42" s="14">
        <f t="shared" si="0"/>
        <v>1.5000000000000009</v>
      </c>
      <c r="K42" s="11" t="s">
        <v>124</v>
      </c>
    </row>
    <row r="43" spans="1:11" s="13" customFormat="1" ht="25.5" customHeight="1" x14ac:dyDescent="0.25">
      <c r="A43" s="67"/>
      <c r="B43" s="8" t="s">
        <v>125</v>
      </c>
      <c r="C43" s="57"/>
      <c r="D43" s="60"/>
      <c r="E43" s="60"/>
      <c r="F43" s="8">
        <v>2017</v>
      </c>
      <c r="G43" s="62"/>
      <c r="H43" s="8">
        <v>6.5</v>
      </c>
      <c r="I43" s="14">
        <v>5.0999999999999996</v>
      </c>
      <c r="J43" s="14">
        <f t="shared" si="0"/>
        <v>1.4000000000000004</v>
      </c>
      <c r="K43" s="11" t="s">
        <v>126</v>
      </c>
    </row>
    <row r="44" spans="1:11" s="13" customFormat="1" ht="23.25" customHeight="1" x14ac:dyDescent="0.25">
      <c r="A44" s="67"/>
      <c r="B44" s="37" t="s">
        <v>127</v>
      </c>
      <c r="C44" s="57"/>
      <c r="D44" s="60"/>
      <c r="E44" s="60"/>
      <c r="F44" s="37">
        <v>2018</v>
      </c>
      <c r="G44" s="62"/>
      <c r="H44" s="37">
        <v>5.8</v>
      </c>
      <c r="I44" s="14">
        <v>5.2</v>
      </c>
      <c r="J44" s="37">
        <f t="shared" ref="J44" si="2">(I44-H44)*-1</f>
        <v>0.59999999999999964</v>
      </c>
      <c r="K44" s="11" t="s">
        <v>132</v>
      </c>
    </row>
    <row r="45" spans="1:11" s="13" customFormat="1" ht="23.25" customHeight="1" x14ac:dyDescent="0.25">
      <c r="A45" s="68"/>
      <c r="B45" s="37" t="s">
        <v>137</v>
      </c>
      <c r="C45" s="58"/>
      <c r="D45" s="61"/>
      <c r="E45" s="61"/>
      <c r="F45" s="8">
        <v>2019</v>
      </c>
      <c r="G45" s="63"/>
      <c r="H45" s="8">
        <v>5.0999999999999996</v>
      </c>
      <c r="I45" s="15">
        <v>4.0999999999999996</v>
      </c>
      <c r="J45" s="10">
        <f t="shared" si="0"/>
        <v>1</v>
      </c>
      <c r="K45" s="38" t="s">
        <v>138</v>
      </c>
    </row>
    <row r="46" spans="1:11" s="13" customFormat="1" x14ac:dyDescent="0.25">
      <c r="A46" s="18"/>
      <c r="B46" s="19"/>
      <c r="C46" s="18"/>
      <c r="D46" s="18"/>
      <c r="E46" s="18"/>
      <c r="F46" s="19"/>
      <c r="G46" s="18"/>
      <c r="H46" s="19"/>
      <c r="I46" s="19"/>
      <c r="J46" s="20"/>
      <c r="K46" s="19"/>
    </row>
    <row r="47" spans="1:11" s="21" customFormat="1" x14ac:dyDescent="0.25">
      <c r="E47" s="22"/>
      <c r="F47" s="22"/>
      <c r="G47" s="13"/>
      <c r="H47" s="22"/>
      <c r="I47" s="22"/>
      <c r="J47" s="22"/>
      <c r="K47" s="30"/>
    </row>
    <row r="48" spans="1:11" s="13" customFormat="1" x14ac:dyDescent="0.25">
      <c r="A48" s="21"/>
      <c r="B48" s="23"/>
      <c r="E48" s="24"/>
      <c r="F48" s="24"/>
      <c r="H48" s="23"/>
      <c r="I48" s="23"/>
      <c r="J48" s="25"/>
      <c r="K48" s="26"/>
    </row>
    <row r="49" spans="1:11" s="13" customFormat="1" x14ac:dyDescent="0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7"/>
    </row>
    <row r="50" spans="1:11" s="13" customFormat="1" x14ac:dyDescent="0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7"/>
    </row>
    <row r="51" spans="1:11" s="13" customFormat="1" x14ac:dyDescent="0.25">
      <c r="K51" s="26"/>
    </row>
  </sheetData>
  <mergeCells count="31">
    <mergeCell ref="A2:K2"/>
    <mergeCell ref="A3:A4"/>
    <mergeCell ref="B3:B4"/>
    <mergeCell ref="C3:C4"/>
    <mergeCell ref="D3:D4"/>
    <mergeCell ref="E3:E4"/>
    <mergeCell ref="F3:F4"/>
    <mergeCell ref="G3:J3"/>
    <mergeCell ref="K3:K4"/>
    <mergeCell ref="A6:A45"/>
    <mergeCell ref="C6:C13"/>
    <mergeCell ref="D6:D13"/>
    <mergeCell ref="E6:E13"/>
    <mergeCell ref="G6:G13"/>
    <mergeCell ref="C14:C21"/>
    <mergeCell ref="E14:E21"/>
    <mergeCell ref="D14:D21"/>
    <mergeCell ref="G14:G21"/>
    <mergeCell ref="C22:C29"/>
    <mergeCell ref="D22:D29"/>
    <mergeCell ref="E22:E29"/>
    <mergeCell ref="G22:G29"/>
    <mergeCell ref="K31:K33"/>
    <mergeCell ref="C38:C45"/>
    <mergeCell ref="D38:D45"/>
    <mergeCell ref="E38:E45"/>
    <mergeCell ref="G38:G45"/>
    <mergeCell ref="C30:C37"/>
    <mergeCell ref="D30:D37"/>
    <mergeCell ref="E30:E37"/>
    <mergeCell ref="G30:G37"/>
  </mergeCells>
  <pageMargins left="0" right="0" top="0" bottom="0" header="0.31496062992125984" footer="0.31496062992125984"/>
  <pageSetup paperSize="9" scale="6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workbookViewId="0">
      <selection activeCell="D70" sqref="D70:D72"/>
    </sheetView>
  </sheetViews>
  <sheetFormatPr defaultRowHeight="12.75" x14ac:dyDescent="0.25"/>
  <cols>
    <col min="1" max="1" width="4.42578125" style="1" customWidth="1"/>
    <col min="2" max="2" width="21.7109375" style="1" customWidth="1"/>
    <col min="3" max="3" width="23.5703125" style="1" customWidth="1"/>
    <col min="4" max="5" width="5.7109375" style="1" customWidth="1"/>
    <col min="6" max="6" width="12.5703125" style="1" customWidth="1"/>
    <col min="7" max="7" width="10.7109375" style="1" customWidth="1"/>
    <col min="8" max="8" width="15.42578125" style="1" customWidth="1"/>
    <col min="9" max="10" width="7.28515625" style="1" customWidth="1"/>
    <col min="11" max="11" width="11.42578125" style="1" customWidth="1"/>
    <col min="12" max="12" width="11.7109375" style="1" customWidth="1"/>
    <col min="13" max="13" width="7.7109375" style="1" bestFit="1" customWidth="1"/>
    <col min="14" max="14" width="32" style="1" customWidth="1"/>
    <col min="15" max="15" width="40.140625" style="1" hidden="1" customWidth="1"/>
    <col min="16" max="16" width="9.140625" style="1"/>
    <col min="17" max="17" width="14" style="1" customWidth="1"/>
    <col min="18" max="16384" width="9.140625" style="1"/>
  </cols>
  <sheetData>
    <row r="1" spans="1:17" x14ac:dyDescent="0.25">
      <c r="A1" s="79" t="s">
        <v>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7" x14ac:dyDescent="0.25">
      <c r="A2" s="79" t="s">
        <v>148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7" ht="42.75" customHeight="1" x14ac:dyDescent="0.25">
      <c r="A3" s="79" t="s">
        <v>3</v>
      </c>
      <c r="B3" s="79" t="s">
        <v>4</v>
      </c>
      <c r="C3" s="79" t="s">
        <v>40</v>
      </c>
      <c r="D3" s="79" t="s">
        <v>5</v>
      </c>
      <c r="E3" s="79"/>
      <c r="F3" s="79" t="s">
        <v>6</v>
      </c>
      <c r="G3" s="79" t="s">
        <v>7</v>
      </c>
      <c r="H3" s="79" t="s">
        <v>8</v>
      </c>
      <c r="I3" s="79" t="s">
        <v>9</v>
      </c>
      <c r="J3" s="79"/>
      <c r="K3" s="79"/>
      <c r="L3" s="79"/>
      <c r="M3" s="79"/>
      <c r="N3" s="78" t="s">
        <v>15</v>
      </c>
      <c r="O3" s="3"/>
    </row>
    <row r="4" spans="1:17" ht="63.75" customHeight="1" x14ac:dyDescent="0.25">
      <c r="A4" s="79"/>
      <c r="B4" s="79"/>
      <c r="C4" s="79"/>
      <c r="D4" s="78" t="s">
        <v>0</v>
      </c>
      <c r="E4" s="78" t="s">
        <v>1</v>
      </c>
      <c r="F4" s="79"/>
      <c r="G4" s="79"/>
      <c r="H4" s="79"/>
      <c r="I4" s="79" t="s">
        <v>10</v>
      </c>
      <c r="J4" s="79"/>
      <c r="K4" s="79" t="s">
        <v>13</v>
      </c>
      <c r="L4" s="79"/>
      <c r="M4" s="78" t="s">
        <v>14</v>
      </c>
      <c r="N4" s="78"/>
      <c r="O4" s="4"/>
    </row>
    <row r="5" spans="1:17" ht="34.5" customHeight="1" x14ac:dyDescent="0.25">
      <c r="A5" s="79"/>
      <c r="B5" s="79"/>
      <c r="C5" s="79"/>
      <c r="D5" s="78"/>
      <c r="E5" s="78"/>
      <c r="F5" s="79"/>
      <c r="G5" s="79"/>
      <c r="H5" s="79"/>
      <c r="I5" s="44" t="s">
        <v>11</v>
      </c>
      <c r="J5" s="44" t="s">
        <v>12</v>
      </c>
      <c r="K5" s="44" t="s">
        <v>0</v>
      </c>
      <c r="L5" s="44" t="s">
        <v>1</v>
      </c>
      <c r="M5" s="78"/>
      <c r="N5" s="78"/>
    </row>
    <row r="6" spans="1:17" x14ac:dyDescent="0.25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</row>
    <row r="7" spans="1:17" ht="42.75" customHeight="1" x14ac:dyDescent="0.25">
      <c r="A7" s="80" t="s">
        <v>38</v>
      </c>
      <c r="B7" s="80"/>
      <c r="C7" s="80"/>
      <c r="D7" s="80"/>
      <c r="E7" s="80"/>
      <c r="F7" s="80"/>
      <c r="G7" s="80"/>
      <c r="H7" s="45" t="s">
        <v>16</v>
      </c>
      <c r="I7" s="46"/>
      <c r="J7" s="46"/>
      <c r="K7" s="34">
        <f>K8+K21+K34+K47+K57</f>
        <v>406733.8</v>
      </c>
      <c r="L7" s="34">
        <f>L8+L21+L34+L47+L57</f>
        <v>0</v>
      </c>
      <c r="M7" s="32">
        <f>L7*100/K7</f>
        <v>0</v>
      </c>
      <c r="N7" s="31" t="s">
        <v>160</v>
      </c>
    </row>
    <row r="8" spans="1:17" ht="42" customHeight="1" x14ac:dyDescent="0.25">
      <c r="A8" s="80" t="s">
        <v>30</v>
      </c>
      <c r="B8" s="80"/>
      <c r="C8" s="80"/>
      <c r="D8" s="80"/>
      <c r="E8" s="80"/>
      <c r="F8" s="80"/>
      <c r="G8" s="80"/>
      <c r="H8" s="45" t="s">
        <v>17</v>
      </c>
      <c r="I8" s="46"/>
      <c r="J8" s="46"/>
      <c r="K8" s="34">
        <f>K9+K11+K12+K14+K15+K17+K18+K20</f>
        <v>123187.19</v>
      </c>
      <c r="L8" s="34">
        <f>L9+L11+L12+L14+L15+L17+L18+L20</f>
        <v>0</v>
      </c>
      <c r="M8" s="32">
        <f t="shared" ref="M8:M70" si="0">L8*100/K8</f>
        <v>0</v>
      </c>
      <c r="N8" s="31" t="s">
        <v>160</v>
      </c>
    </row>
    <row r="9" spans="1:17" ht="25.5" x14ac:dyDescent="0.25">
      <c r="A9" s="81">
        <v>1</v>
      </c>
      <c r="B9" s="84" t="s">
        <v>39</v>
      </c>
      <c r="C9" s="81" t="s">
        <v>18</v>
      </c>
      <c r="D9" s="87">
        <v>43830</v>
      </c>
      <c r="E9" s="90" t="s">
        <v>59</v>
      </c>
      <c r="F9" s="81"/>
      <c r="G9" s="91">
        <v>43496</v>
      </c>
      <c r="H9" s="31" t="s">
        <v>34</v>
      </c>
      <c r="I9" s="46" t="s">
        <v>41</v>
      </c>
      <c r="J9" s="46" t="s">
        <v>42</v>
      </c>
      <c r="K9" s="34">
        <v>4002.6</v>
      </c>
      <c r="L9" s="34"/>
      <c r="M9" s="32">
        <f t="shared" si="0"/>
        <v>0</v>
      </c>
      <c r="N9" s="31"/>
      <c r="O9" s="1" t="s">
        <v>149</v>
      </c>
      <c r="Q9" s="47"/>
    </row>
    <row r="10" spans="1:17" ht="38.25" x14ac:dyDescent="0.25">
      <c r="A10" s="82"/>
      <c r="B10" s="85"/>
      <c r="C10" s="82"/>
      <c r="D10" s="88"/>
      <c r="E10" s="88"/>
      <c r="F10" s="82"/>
      <c r="G10" s="82"/>
      <c r="H10" s="33" t="s">
        <v>35</v>
      </c>
      <c r="I10" s="46"/>
      <c r="J10" s="46"/>
      <c r="K10" s="34"/>
      <c r="L10" s="34"/>
      <c r="M10" s="32"/>
      <c r="N10" s="31"/>
    </row>
    <row r="11" spans="1:17" ht="25.5" x14ac:dyDescent="0.25">
      <c r="A11" s="83"/>
      <c r="B11" s="85"/>
      <c r="C11" s="83"/>
      <c r="D11" s="89"/>
      <c r="E11" s="89"/>
      <c r="F11" s="83"/>
      <c r="G11" s="83"/>
      <c r="H11" s="31" t="s">
        <v>36</v>
      </c>
      <c r="I11" s="46"/>
      <c r="J11" s="46"/>
      <c r="K11" s="34"/>
      <c r="L11" s="34"/>
      <c r="M11" s="32"/>
      <c r="N11" s="31"/>
    </row>
    <row r="12" spans="1:17" ht="25.5" customHeight="1" x14ac:dyDescent="0.25">
      <c r="A12" s="81">
        <v>2</v>
      </c>
      <c r="B12" s="85"/>
      <c r="C12" s="81" t="s">
        <v>19</v>
      </c>
      <c r="D12" s="87">
        <v>43830</v>
      </c>
      <c r="E12" s="90" t="s">
        <v>59</v>
      </c>
      <c r="F12" s="81"/>
      <c r="G12" s="91">
        <v>43496</v>
      </c>
      <c r="H12" s="31" t="s">
        <v>34</v>
      </c>
      <c r="I12" s="46" t="s">
        <v>41</v>
      </c>
      <c r="J12" s="46" t="s">
        <v>41</v>
      </c>
      <c r="K12" s="34">
        <v>47842.1</v>
      </c>
      <c r="L12" s="34"/>
      <c r="M12" s="32">
        <f t="shared" si="0"/>
        <v>0</v>
      </c>
      <c r="N12" s="31"/>
      <c r="O12" s="1" t="s">
        <v>150</v>
      </c>
    </row>
    <row r="13" spans="1:17" ht="38.25" x14ac:dyDescent="0.25">
      <c r="A13" s="82"/>
      <c r="B13" s="85"/>
      <c r="C13" s="82"/>
      <c r="D13" s="88"/>
      <c r="E13" s="88"/>
      <c r="F13" s="82"/>
      <c r="G13" s="82"/>
      <c r="H13" s="33" t="s">
        <v>35</v>
      </c>
      <c r="I13" s="46" t="s">
        <v>41</v>
      </c>
      <c r="J13" s="46" t="s">
        <v>41</v>
      </c>
      <c r="K13" s="34">
        <v>7842.1</v>
      </c>
      <c r="L13" s="34"/>
      <c r="M13" s="32">
        <f t="shared" si="0"/>
        <v>0</v>
      </c>
      <c r="N13" s="31"/>
    </row>
    <row r="14" spans="1:17" ht="25.5" x14ac:dyDescent="0.25">
      <c r="A14" s="83"/>
      <c r="B14" s="85"/>
      <c r="C14" s="83"/>
      <c r="D14" s="89"/>
      <c r="E14" s="89"/>
      <c r="F14" s="83"/>
      <c r="G14" s="83"/>
      <c r="H14" s="31" t="s">
        <v>36</v>
      </c>
      <c r="I14" s="46"/>
      <c r="J14" s="46"/>
      <c r="K14" s="34"/>
      <c r="L14" s="34"/>
      <c r="M14" s="32" t="e">
        <f t="shared" si="0"/>
        <v>#DIV/0!</v>
      </c>
      <c r="N14" s="31"/>
    </row>
    <row r="15" spans="1:17" ht="45.75" customHeight="1" x14ac:dyDescent="0.25">
      <c r="A15" s="81">
        <v>3</v>
      </c>
      <c r="B15" s="85"/>
      <c r="C15" s="81" t="s">
        <v>44</v>
      </c>
      <c r="D15" s="87">
        <v>43830</v>
      </c>
      <c r="E15" s="90" t="s">
        <v>59</v>
      </c>
      <c r="F15" s="81"/>
      <c r="G15" s="91">
        <v>43496</v>
      </c>
      <c r="H15" s="31" t="s">
        <v>34</v>
      </c>
      <c r="I15" s="46" t="s">
        <v>60</v>
      </c>
      <c r="J15" s="46" t="s">
        <v>61</v>
      </c>
      <c r="K15" s="34">
        <v>1904.44</v>
      </c>
      <c r="L15" s="34"/>
      <c r="M15" s="32">
        <f t="shared" si="0"/>
        <v>0</v>
      </c>
      <c r="N15" s="31"/>
      <c r="O15" s="1" t="s">
        <v>151</v>
      </c>
    </row>
    <row r="16" spans="1:17" ht="38.25" x14ac:dyDescent="0.25">
      <c r="A16" s="82"/>
      <c r="B16" s="85"/>
      <c r="C16" s="82"/>
      <c r="D16" s="88"/>
      <c r="E16" s="88"/>
      <c r="F16" s="82"/>
      <c r="G16" s="82"/>
      <c r="H16" s="33" t="s">
        <v>35</v>
      </c>
      <c r="I16" s="46"/>
      <c r="J16" s="46"/>
      <c r="K16" s="34"/>
      <c r="L16" s="34"/>
      <c r="M16" s="32"/>
      <c r="N16" s="31"/>
    </row>
    <row r="17" spans="1:15" ht="25.5" x14ac:dyDescent="0.25">
      <c r="A17" s="83"/>
      <c r="B17" s="85"/>
      <c r="C17" s="83"/>
      <c r="D17" s="89"/>
      <c r="E17" s="89"/>
      <c r="F17" s="83"/>
      <c r="G17" s="83"/>
      <c r="H17" s="31" t="s">
        <v>36</v>
      </c>
      <c r="I17" s="46"/>
      <c r="J17" s="46"/>
      <c r="K17" s="34"/>
      <c r="L17" s="34"/>
      <c r="M17" s="32"/>
      <c r="N17" s="31"/>
    </row>
    <row r="18" spans="1:15" ht="25.5" customHeight="1" x14ac:dyDescent="0.25">
      <c r="A18" s="81">
        <v>4</v>
      </c>
      <c r="B18" s="85"/>
      <c r="C18" s="81" t="s">
        <v>20</v>
      </c>
      <c r="D18" s="87">
        <v>43830</v>
      </c>
      <c r="E18" s="90" t="s">
        <v>59</v>
      </c>
      <c r="F18" s="81"/>
      <c r="G18" s="91">
        <v>43496</v>
      </c>
      <c r="H18" s="31" t="s">
        <v>34</v>
      </c>
      <c r="I18" s="46" t="s">
        <v>41</v>
      </c>
      <c r="J18" s="46" t="s">
        <v>152</v>
      </c>
      <c r="K18" s="34">
        <v>69438.05</v>
      </c>
      <c r="L18" s="34"/>
      <c r="M18" s="32">
        <f t="shared" si="0"/>
        <v>0</v>
      </c>
      <c r="N18" s="31"/>
      <c r="O18" s="1" t="s">
        <v>153</v>
      </c>
    </row>
    <row r="19" spans="1:15" ht="38.25" x14ac:dyDescent="0.25">
      <c r="A19" s="82"/>
      <c r="B19" s="85"/>
      <c r="C19" s="82"/>
      <c r="D19" s="88"/>
      <c r="E19" s="88"/>
      <c r="F19" s="82"/>
      <c r="G19" s="82"/>
      <c r="H19" s="33" t="s">
        <v>35</v>
      </c>
      <c r="I19" s="48"/>
      <c r="J19" s="48"/>
      <c r="K19" s="34"/>
      <c r="L19" s="34"/>
      <c r="M19" s="32"/>
      <c r="N19" s="31"/>
    </row>
    <row r="20" spans="1:15" ht="25.5" x14ac:dyDescent="0.25">
      <c r="A20" s="83"/>
      <c r="B20" s="86"/>
      <c r="C20" s="83"/>
      <c r="D20" s="89"/>
      <c r="E20" s="89"/>
      <c r="F20" s="83"/>
      <c r="G20" s="83"/>
      <c r="H20" s="31" t="s">
        <v>36</v>
      </c>
      <c r="I20" s="46"/>
      <c r="J20" s="46"/>
      <c r="K20" s="34"/>
      <c r="L20" s="34"/>
      <c r="M20" s="32"/>
      <c r="N20" s="31"/>
    </row>
    <row r="21" spans="1:15" ht="45.75" customHeight="1" x14ac:dyDescent="0.25">
      <c r="A21" s="92" t="s">
        <v>31</v>
      </c>
      <c r="B21" s="92"/>
      <c r="C21" s="92"/>
      <c r="D21" s="92"/>
      <c r="E21" s="92"/>
      <c r="F21" s="92"/>
      <c r="G21" s="92"/>
      <c r="H21" s="45" t="s">
        <v>17</v>
      </c>
      <c r="I21" s="46"/>
      <c r="J21" s="46"/>
      <c r="K21" s="34">
        <f>K22+K24+K25+K27+K28+K30+K31+K33</f>
        <v>110035.49</v>
      </c>
      <c r="L21" s="34">
        <f>L22+L24+L25+L27+L28+L30+L31+L33</f>
        <v>0</v>
      </c>
      <c r="M21" s="32">
        <f t="shared" si="0"/>
        <v>0</v>
      </c>
      <c r="N21" s="31" t="s">
        <v>160</v>
      </c>
    </row>
    <row r="22" spans="1:15" ht="25.5" customHeight="1" x14ac:dyDescent="0.25">
      <c r="A22" s="81">
        <v>1</v>
      </c>
      <c r="B22" s="84" t="s">
        <v>39</v>
      </c>
      <c r="C22" s="81" t="s">
        <v>20</v>
      </c>
      <c r="D22" s="87">
        <v>43830</v>
      </c>
      <c r="E22" s="90" t="s">
        <v>59</v>
      </c>
      <c r="F22" s="81"/>
      <c r="G22" s="91">
        <v>43496</v>
      </c>
      <c r="H22" s="31" t="s">
        <v>34</v>
      </c>
      <c r="I22" s="46" t="s">
        <v>41</v>
      </c>
      <c r="J22" s="46" t="s">
        <v>152</v>
      </c>
      <c r="K22" s="34">
        <v>108131.05</v>
      </c>
      <c r="L22" s="34"/>
      <c r="M22" s="32">
        <f t="shared" si="0"/>
        <v>0</v>
      </c>
      <c r="N22" s="31"/>
      <c r="O22" s="1" t="s">
        <v>154</v>
      </c>
    </row>
    <row r="23" spans="1:15" ht="38.25" x14ac:dyDescent="0.25">
      <c r="A23" s="82"/>
      <c r="B23" s="85"/>
      <c r="C23" s="82"/>
      <c r="D23" s="88"/>
      <c r="E23" s="88"/>
      <c r="F23" s="82"/>
      <c r="G23" s="82"/>
      <c r="H23" s="33" t="s">
        <v>35</v>
      </c>
      <c r="I23" s="48"/>
      <c r="J23" s="48"/>
      <c r="K23" s="34"/>
      <c r="L23" s="34"/>
      <c r="M23" s="32"/>
      <c r="N23" s="31"/>
    </row>
    <row r="24" spans="1:15" ht="25.5" x14ac:dyDescent="0.25">
      <c r="A24" s="83"/>
      <c r="B24" s="85"/>
      <c r="C24" s="83"/>
      <c r="D24" s="89"/>
      <c r="E24" s="89"/>
      <c r="F24" s="83"/>
      <c r="G24" s="83"/>
      <c r="H24" s="31" t="s">
        <v>36</v>
      </c>
      <c r="I24" s="46"/>
      <c r="J24" s="46"/>
      <c r="K24" s="34"/>
      <c r="L24" s="34"/>
      <c r="M24" s="32"/>
      <c r="N24" s="31"/>
    </row>
    <row r="25" spans="1:15" ht="25.5" customHeight="1" x14ac:dyDescent="0.25">
      <c r="A25" s="81">
        <v>2</v>
      </c>
      <c r="B25" s="85"/>
      <c r="C25" s="81" t="s">
        <v>21</v>
      </c>
      <c r="D25" s="87">
        <v>43830</v>
      </c>
      <c r="E25" s="90" t="s">
        <v>59</v>
      </c>
      <c r="F25" s="81"/>
      <c r="G25" s="91">
        <v>43496</v>
      </c>
      <c r="H25" s="31" t="s">
        <v>34</v>
      </c>
      <c r="I25" s="46"/>
      <c r="J25" s="46"/>
      <c r="K25" s="34"/>
      <c r="L25" s="34"/>
      <c r="M25" s="32"/>
      <c r="N25" s="31"/>
    </row>
    <row r="26" spans="1:15" ht="38.25" x14ac:dyDescent="0.25">
      <c r="A26" s="82"/>
      <c r="B26" s="85"/>
      <c r="C26" s="82"/>
      <c r="D26" s="88"/>
      <c r="E26" s="88"/>
      <c r="F26" s="82"/>
      <c r="G26" s="82"/>
      <c r="H26" s="33" t="s">
        <v>35</v>
      </c>
      <c r="I26" s="46"/>
      <c r="J26" s="46"/>
      <c r="K26" s="34"/>
      <c r="L26" s="34"/>
      <c r="M26" s="32"/>
      <c r="N26" s="31"/>
    </row>
    <row r="27" spans="1:15" ht="25.5" x14ac:dyDescent="0.25">
      <c r="A27" s="83"/>
      <c r="B27" s="85"/>
      <c r="C27" s="83"/>
      <c r="D27" s="89"/>
      <c r="E27" s="89"/>
      <c r="F27" s="83"/>
      <c r="G27" s="83"/>
      <c r="H27" s="31" t="s">
        <v>36</v>
      </c>
      <c r="I27" s="46"/>
      <c r="J27" s="46"/>
      <c r="K27" s="34"/>
      <c r="L27" s="34"/>
      <c r="M27" s="32"/>
      <c r="N27" s="31"/>
    </row>
    <row r="28" spans="1:15" ht="25.5" customHeight="1" x14ac:dyDescent="0.25">
      <c r="A28" s="81">
        <v>3</v>
      </c>
      <c r="B28" s="85"/>
      <c r="C28" s="81" t="s">
        <v>22</v>
      </c>
      <c r="D28" s="87">
        <v>43830</v>
      </c>
      <c r="E28" s="90" t="s">
        <v>59</v>
      </c>
      <c r="F28" s="81"/>
      <c r="G28" s="91">
        <v>43496</v>
      </c>
      <c r="H28" s="31" t="s">
        <v>34</v>
      </c>
      <c r="I28" s="46"/>
      <c r="J28" s="46"/>
      <c r="K28" s="34"/>
      <c r="L28" s="34"/>
      <c r="M28" s="32"/>
      <c r="N28" s="31"/>
    </row>
    <row r="29" spans="1:15" ht="38.25" x14ac:dyDescent="0.25">
      <c r="A29" s="82"/>
      <c r="B29" s="85"/>
      <c r="C29" s="82"/>
      <c r="D29" s="88"/>
      <c r="E29" s="88"/>
      <c r="F29" s="82"/>
      <c r="G29" s="82"/>
      <c r="H29" s="33" t="s">
        <v>35</v>
      </c>
      <c r="I29" s="46"/>
      <c r="J29" s="46"/>
      <c r="K29" s="34"/>
      <c r="L29" s="34"/>
      <c r="M29" s="32"/>
      <c r="N29" s="31"/>
    </row>
    <row r="30" spans="1:15" ht="25.5" x14ac:dyDescent="0.25">
      <c r="A30" s="83"/>
      <c r="B30" s="85"/>
      <c r="C30" s="83"/>
      <c r="D30" s="89"/>
      <c r="E30" s="89"/>
      <c r="F30" s="83"/>
      <c r="G30" s="83"/>
      <c r="H30" s="31" t="s">
        <v>36</v>
      </c>
      <c r="I30" s="46"/>
      <c r="J30" s="46"/>
      <c r="K30" s="34"/>
      <c r="L30" s="34"/>
      <c r="M30" s="32"/>
      <c r="N30" s="31"/>
    </row>
    <row r="31" spans="1:15" ht="25.5" customHeight="1" x14ac:dyDescent="0.25">
      <c r="A31" s="81">
        <v>4</v>
      </c>
      <c r="B31" s="85"/>
      <c r="C31" s="81" t="s">
        <v>44</v>
      </c>
      <c r="D31" s="87">
        <v>43830</v>
      </c>
      <c r="E31" s="90" t="s">
        <v>59</v>
      </c>
      <c r="F31" s="81"/>
      <c r="G31" s="91">
        <v>43496</v>
      </c>
      <c r="H31" s="31" t="s">
        <v>34</v>
      </c>
      <c r="I31" s="46" t="s">
        <v>60</v>
      </c>
      <c r="J31" s="46" t="s">
        <v>62</v>
      </c>
      <c r="K31" s="34">
        <v>1904.44</v>
      </c>
      <c r="L31" s="34"/>
      <c r="M31" s="32">
        <f t="shared" si="0"/>
        <v>0</v>
      </c>
      <c r="N31" s="31"/>
      <c r="O31" s="1" t="s">
        <v>151</v>
      </c>
    </row>
    <row r="32" spans="1:15" ht="38.25" x14ac:dyDescent="0.25">
      <c r="A32" s="82"/>
      <c r="B32" s="85"/>
      <c r="C32" s="82"/>
      <c r="D32" s="88"/>
      <c r="E32" s="88"/>
      <c r="F32" s="82"/>
      <c r="G32" s="82"/>
      <c r="H32" s="33" t="s">
        <v>35</v>
      </c>
      <c r="I32" s="46"/>
      <c r="J32" s="46"/>
      <c r="K32" s="34"/>
      <c r="L32" s="34"/>
      <c r="M32" s="32"/>
      <c r="N32" s="31"/>
    </row>
    <row r="33" spans="1:15" ht="25.5" x14ac:dyDescent="0.25">
      <c r="A33" s="83"/>
      <c r="B33" s="86"/>
      <c r="C33" s="83"/>
      <c r="D33" s="89"/>
      <c r="E33" s="89"/>
      <c r="F33" s="83"/>
      <c r="G33" s="83"/>
      <c r="H33" s="31" t="s">
        <v>36</v>
      </c>
      <c r="I33" s="46"/>
      <c r="J33" s="46"/>
      <c r="K33" s="34"/>
      <c r="L33" s="34"/>
      <c r="M33" s="32"/>
      <c r="N33" s="31"/>
    </row>
    <row r="34" spans="1:15" ht="45" customHeight="1" x14ac:dyDescent="0.25">
      <c r="A34" s="92" t="s">
        <v>32</v>
      </c>
      <c r="B34" s="92"/>
      <c r="C34" s="92"/>
      <c r="D34" s="92"/>
      <c r="E34" s="92"/>
      <c r="F34" s="92"/>
      <c r="G34" s="92"/>
      <c r="H34" s="45" t="s">
        <v>17</v>
      </c>
      <c r="I34" s="46"/>
      <c r="J34" s="46"/>
      <c r="K34" s="34">
        <f>K35+K37+K38+K40+K41+K43+K44+K46</f>
        <v>12105.74</v>
      </c>
      <c r="L34" s="34">
        <f>L35+L37+L38+L40+L41+L43+L44+L46</f>
        <v>0</v>
      </c>
      <c r="M34" s="32">
        <f t="shared" si="0"/>
        <v>0</v>
      </c>
      <c r="N34" s="31" t="s">
        <v>160</v>
      </c>
    </row>
    <row r="35" spans="1:15" ht="25.5" customHeight="1" x14ac:dyDescent="0.25">
      <c r="A35" s="81">
        <v>1</v>
      </c>
      <c r="B35" s="84" t="s">
        <v>39</v>
      </c>
      <c r="C35" s="81" t="s">
        <v>23</v>
      </c>
      <c r="D35" s="87">
        <v>43830</v>
      </c>
      <c r="E35" s="90" t="s">
        <v>59</v>
      </c>
      <c r="F35" s="81"/>
      <c r="G35" s="91">
        <v>43496</v>
      </c>
      <c r="H35" s="31" t="s">
        <v>34</v>
      </c>
      <c r="I35" s="46"/>
      <c r="J35" s="46"/>
      <c r="K35" s="34"/>
      <c r="L35" s="34"/>
      <c r="M35" s="32"/>
      <c r="N35" s="31"/>
    </row>
    <row r="36" spans="1:15" ht="38.25" x14ac:dyDescent="0.25">
      <c r="A36" s="82"/>
      <c r="B36" s="85"/>
      <c r="C36" s="82"/>
      <c r="D36" s="88"/>
      <c r="E36" s="88"/>
      <c r="F36" s="82"/>
      <c r="G36" s="82"/>
      <c r="H36" s="33" t="s">
        <v>35</v>
      </c>
      <c r="I36" s="46"/>
      <c r="J36" s="46"/>
      <c r="K36" s="34"/>
      <c r="L36" s="34"/>
      <c r="M36" s="32"/>
      <c r="N36" s="31"/>
    </row>
    <row r="37" spans="1:15" ht="25.5" x14ac:dyDescent="0.25">
      <c r="A37" s="83"/>
      <c r="B37" s="85"/>
      <c r="C37" s="83"/>
      <c r="D37" s="89"/>
      <c r="E37" s="89"/>
      <c r="F37" s="83"/>
      <c r="G37" s="83"/>
      <c r="H37" s="31" t="s">
        <v>36</v>
      </c>
      <c r="I37" s="46"/>
      <c r="J37" s="46"/>
      <c r="K37" s="34"/>
      <c r="L37" s="34"/>
      <c r="M37" s="32"/>
      <c r="N37" s="31"/>
    </row>
    <row r="38" spans="1:15" ht="25.5" customHeight="1" x14ac:dyDescent="0.25">
      <c r="A38" s="81">
        <v>2</v>
      </c>
      <c r="B38" s="85"/>
      <c r="C38" s="81" t="s">
        <v>24</v>
      </c>
      <c r="D38" s="87">
        <v>43830</v>
      </c>
      <c r="E38" s="90" t="s">
        <v>59</v>
      </c>
      <c r="F38" s="81"/>
      <c r="G38" s="91">
        <v>43496</v>
      </c>
      <c r="H38" s="31" t="s">
        <v>34</v>
      </c>
      <c r="I38" s="49" t="s">
        <v>41</v>
      </c>
      <c r="J38" s="49" t="s">
        <v>41</v>
      </c>
      <c r="K38" s="50">
        <v>10201.299999999999</v>
      </c>
      <c r="L38" s="50"/>
      <c r="M38" s="51">
        <f t="shared" si="0"/>
        <v>0</v>
      </c>
      <c r="N38" s="52"/>
      <c r="O38" s="53" t="s">
        <v>155</v>
      </c>
    </row>
    <row r="39" spans="1:15" ht="38.25" x14ac:dyDescent="0.25">
      <c r="A39" s="82"/>
      <c r="B39" s="85"/>
      <c r="C39" s="82"/>
      <c r="D39" s="88"/>
      <c r="E39" s="88"/>
      <c r="F39" s="82"/>
      <c r="G39" s="82"/>
      <c r="H39" s="33" t="s">
        <v>35</v>
      </c>
      <c r="I39" s="49" t="s">
        <v>41</v>
      </c>
      <c r="J39" s="49" t="s">
        <v>41</v>
      </c>
      <c r="K39" s="50">
        <v>8365</v>
      </c>
      <c r="L39" s="50"/>
      <c r="M39" s="51">
        <f t="shared" si="0"/>
        <v>0</v>
      </c>
      <c r="N39" s="52"/>
      <c r="O39" s="53"/>
    </row>
    <row r="40" spans="1:15" ht="25.5" x14ac:dyDescent="0.25">
      <c r="A40" s="83"/>
      <c r="B40" s="85"/>
      <c r="C40" s="83"/>
      <c r="D40" s="89"/>
      <c r="E40" s="89"/>
      <c r="F40" s="83"/>
      <c r="G40" s="83"/>
      <c r="H40" s="31" t="s">
        <v>36</v>
      </c>
      <c r="I40" s="46"/>
      <c r="J40" s="46"/>
      <c r="K40" s="34"/>
      <c r="L40" s="34"/>
      <c r="M40" s="32"/>
      <c r="N40" s="31"/>
    </row>
    <row r="41" spans="1:15" ht="25.5" customHeight="1" x14ac:dyDescent="0.25">
      <c r="A41" s="81">
        <v>3</v>
      </c>
      <c r="B41" s="85"/>
      <c r="C41" s="81" t="s">
        <v>44</v>
      </c>
      <c r="D41" s="87">
        <v>43830</v>
      </c>
      <c r="E41" s="90" t="s">
        <v>59</v>
      </c>
      <c r="F41" s="81"/>
      <c r="G41" s="91">
        <v>43496</v>
      </c>
      <c r="H41" s="31" t="s">
        <v>34</v>
      </c>
      <c r="I41" s="46" t="s">
        <v>60</v>
      </c>
      <c r="J41" s="46" t="s">
        <v>62</v>
      </c>
      <c r="K41" s="34">
        <v>1904.44</v>
      </c>
      <c r="L41" s="34"/>
      <c r="M41" s="32">
        <f t="shared" si="0"/>
        <v>0</v>
      </c>
      <c r="N41" s="31"/>
      <c r="O41" s="1" t="s">
        <v>151</v>
      </c>
    </row>
    <row r="42" spans="1:15" ht="38.25" x14ac:dyDescent="0.25">
      <c r="A42" s="82"/>
      <c r="B42" s="85"/>
      <c r="C42" s="82"/>
      <c r="D42" s="88"/>
      <c r="E42" s="88"/>
      <c r="F42" s="82"/>
      <c r="G42" s="82"/>
      <c r="H42" s="33" t="s">
        <v>35</v>
      </c>
      <c r="I42" s="46"/>
      <c r="J42" s="46"/>
      <c r="K42" s="34"/>
      <c r="L42" s="34"/>
      <c r="M42" s="32"/>
      <c r="N42" s="31"/>
    </row>
    <row r="43" spans="1:15" ht="25.5" x14ac:dyDescent="0.25">
      <c r="A43" s="83"/>
      <c r="B43" s="85"/>
      <c r="C43" s="83"/>
      <c r="D43" s="89"/>
      <c r="E43" s="89"/>
      <c r="F43" s="83"/>
      <c r="G43" s="83"/>
      <c r="H43" s="31" t="s">
        <v>36</v>
      </c>
      <c r="I43" s="46"/>
      <c r="J43" s="46"/>
      <c r="K43" s="34"/>
      <c r="L43" s="34"/>
      <c r="M43" s="32"/>
      <c r="N43" s="31"/>
    </row>
    <row r="44" spans="1:15" ht="25.5" customHeight="1" x14ac:dyDescent="0.25">
      <c r="A44" s="81">
        <v>4</v>
      </c>
      <c r="B44" s="85"/>
      <c r="C44" s="81" t="s">
        <v>25</v>
      </c>
      <c r="D44" s="87">
        <v>43830</v>
      </c>
      <c r="E44" s="90" t="s">
        <v>59</v>
      </c>
      <c r="F44" s="81"/>
      <c r="G44" s="91">
        <v>43496</v>
      </c>
      <c r="H44" s="31" t="s">
        <v>34</v>
      </c>
      <c r="I44" s="46"/>
      <c r="J44" s="46"/>
      <c r="K44" s="34"/>
      <c r="L44" s="34"/>
      <c r="M44" s="32"/>
      <c r="N44" s="31"/>
    </row>
    <row r="45" spans="1:15" ht="38.25" x14ac:dyDescent="0.25">
      <c r="A45" s="82"/>
      <c r="B45" s="85"/>
      <c r="C45" s="82"/>
      <c r="D45" s="88"/>
      <c r="E45" s="88"/>
      <c r="F45" s="82"/>
      <c r="G45" s="82"/>
      <c r="H45" s="33" t="s">
        <v>35</v>
      </c>
      <c r="I45" s="46"/>
      <c r="J45" s="46"/>
      <c r="K45" s="34"/>
      <c r="L45" s="34"/>
      <c r="M45" s="32"/>
      <c r="N45" s="31"/>
    </row>
    <row r="46" spans="1:15" ht="25.5" x14ac:dyDescent="0.25">
      <c r="A46" s="83"/>
      <c r="B46" s="86"/>
      <c r="C46" s="83"/>
      <c r="D46" s="89"/>
      <c r="E46" s="89"/>
      <c r="F46" s="83"/>
      <c r="G46" s="83"/>
      <c r="H46" s="31" t="s">
        <v>36</v>
      </c>
      <c r="I46" s="46"/>
      <c r="J46" s="46"/>
      <c r="K46" s="34"/>
      <c r="L46" s="34"/>
      <c r="M46" s="32"/>
      <c r="N46" s="31"/>
    </row>
    <row r="47" spans="1:15" ht="39.75" customHeight="1" x14ac:dyDescent="0.25">
      <c r="A47" s="92" t="s">
        <v>33</v>
      </c>
      <c r="B47" s="92"/>
      <c r="C47" s="92"/>
      <c r="D47" s="92"/>
      <c r="E47" s="92"/>
      <c r="F47" s="92"/>
      <c r="G47" s="92"/>
      <c r="H47" s="45" t="s">
        <v>17</v>
      </c>
      <c r="I47" s="46"/>
      <c r="J47" s="46"/>
      <c r="K47" s="34">
        <f>K48+K49+K50+K51+K52+K53+K54+K55+K56</f>
        <v>1904.44</v>
      </c>
      <c r="L47" s="34">
        <f>L48+L49+L50+L51+L52+L53+L54+L55+L56</f>
        <v>0</v>
      </c>
      <c r="M47" s="32">
        <f t="shared" si="0"/>
        <v>0</v>
      </c>
      <c r="N47" s="31" t="s">
        <v>160</v>
      </c>
    </row>
    <row r="48" spans="1:15" ht="25.5" customHeight="1" x14ac:dyDescent="0.25">
      <c r="A48" s="81">
        <v>1</v>
      </c>
      <c r="B48" s="84" t="s">
        <v>39</v>
      </c>
      <c r="C48" s="81" t="s">
        <v>26</v>
      </c>
      <c r="D48" s="87">
        <v>43830</v>
      </c>
      <c r="E48" s="90" t="s">
        <v>59</v>
      </c>
      <c r="F48" s="81"/>
      <c r="G48" s="91">
        <v>43496</v>
      </c>
      <c r="H48" s="31" t="s">
        <v>34</v>
      </c>
      <c r="I48" s="46"/>
      <c r="J48" s="46"/>
      <c r="K48" s="34"/>
      <c r="L48" s="34"/>
      <c r="M48" s="32"/>
      <c r="N48" s="31"/>
    </row>
    <row r="49" spans="1:15" ht="38.25" x14ac:dyDescent="0.25">
      <c r="A49" s="82"/>
      <c r="B49" s="85"/>
      <c r="C49" s="82"/>
      <c r="D49" s="88"/>
      <c r="E49" s="88"/>
      <c r="F49" s="82"/>
      <c r="G49" s="82"/>
      <c r="H49" s="33" t="s">
        <v>35</v>
      </c>
      <c r="I49" s="46"/>
      <c r="J49" s="46"/>
      <c r="K49" s="34"/>
      <c r="L49" s="34"/>
      <c r="M49" s="32"/>
      <c r="N49" s="31"/>
    </row>
    <row r="50" spans="1:15" ht="25.5" x14ac:dyDescent="0.25">
      <c r="A50" s="83"/>
      <c r="B50" s="85"/>
      <c r="C50" s="83"/>
      <c r="D50" s="89"/>
      <c r="E50" s="89"/>
      <c r="F50" s="83"/>
      <c r="G50" s="83"/>
      <c r="H50" s="31" t="s">
        <v>36</v>
      </c>
      <c r="I50" s="46"/>
      <c r="J50" s="46"/>
      <c r="K50" s="34"/>
      <c r="L50" s="34"/>
      <c r="M50" s="32"/>
      <c r="N50" s="31"/>
    </row>
    <row r="51" spans="1:15" ht="25.5" customHeight="1" x14ac:dyDescent="0.25">
      <c r="A51" s="81">
        <v>2</v>
      </c>
      <c r="B51" s="85"/>
      <c r="C51" s="81" t="s">
        <v>27</v>
      </c>
      <c r="D51" s="87">
        <v>43830</v>
      </c>
      <c r="E51" s="90" t="s">
        <v>59</v>
      </c>
      <c r="F51" s="81"/>
      <c r="G51" s="91">
        <v>43496</v>
      </c>
      <c r="H51" s="31" t="s">
        <v>34</v>
      </c>
      <c r="I51" s="46"/>
      <c r="J51" s="46"/>
      <c r="K51" s="34"/>
      <c r="L51" s="34"/>
      <c r="M51" s="32"/>
      <c r="N51" s="31"/>
    </row>
    <row r="52" spans="1:15" ht="38.25" x14ac:dyDescent="0.25">
      <c r="A52" s="82"/>
      <c r="B52" s="85"/>
      <c r="C52" s="82"/>
      <c r="D52" s="88"/>
      <c r="E52" s="88"/>
      <c r="F52" s="82"/>
      <c r="G52" s="82"/>
      <c r="H52" s="33" t="s">
        <v>35</v>
      </c>
      <c r="I52" s="46"/>
      <c r="J52" s="46"/>
      <c r="K52" s="34"/>
      <c r="L52" s="34"/>
      <c r="M52" s="32"/>
      <c r="N52" s="31"/>
    </row>
    <row r="53" spans="1:15" ht="25.5" x14ac:dyDescent="0.25">
      <c r="A53" s="83"/>
      <c r="B53" s="85"/>
      <c r="C53" s="83"/>
      <c r="D53" s="89"/>
      <c r="E53" s="89"/>
      <c r="F53" s="83"/>
      <c r="G53" s="83"/>
      <c r="H53" s="31" t="s">
        <v>36</v>
      </c>
      <c r="I53" s="46"/>
      <c r="J53" s="46"/>
      <c r="K53" s="34"/>
      <c r="L53" s="34"/>
      <c r="M53" s="32"/>
      <c r="N53" s="31"/>
    </row>
    <row r="54" spans="1:15" ht="25.5" customHeight="1" x14ac:dyDescent="0.25">
      <c r="A54" s="81">
        <v>3</v>
      </c>
      <c r="B54" s="85"/>
      <c r="C54" s="81" t="s">
        <v>44</v>
      </c>
      <c r="D54" s="87">
        <v>43830</v>
      </c>
      <c r="E54" s="90" t="s">
        <v>59</v>
      </c>
      <c r="F54" s="81"/>
      <c r="G54" s="91">
        <v>43496</v>
      </c>
      <c r="H54" s="31" t="s">
        <v>34</v>
      </c>
      <c r="I54" s="46" t="s">
        <v>60</v>
      </c>
      <c r="J54" s="46" t="s">
        <v>62</v>
      </c>
      <c r="K54" s="34">
        <v>1904.44</v>
      </c>
      <c r="L54" s="34"/>
      <c r="M54" s="32">
        <f t="shared" si="0"/>
        <v>0</v>
      </c>
      <c r="N54" s="31"/>
      <c r="O54" s="1" t="s">
        <v>151</v>
      </c>
    </row>
    <row r="55" spans="1:15" ht="38.25" x14ac:dyDescent="0.25">
      <c r="A55" s="82"/>
      <c r="B55" s="85"/>
      <c r="C55" s="82"/>
      <c r="D55" s="88"/>
      <c r="E55" s="88"/>
      <c r="F55" s="82"/>
      <c r="G55" s="82"/>
      <c r="H55" s="33" t="s">
        <v>35</v>
      </c>
      <c r="I55" s="46"/>
      <c r="J55" s="46"/>
      <c r="K55" s="34"/>
      <c r="L55" s="34"/>
      <c r="M55" s="32"/>
      <c r="N55" s="31"/>
    </row>
    <row r="56" spans="1:15" ht="25.5" x14ac:dyDescent="0.25">
      <c r="A56" s="83"/>
      <c r="B56" s="86"/>
      <c r="C56" s="83"/>
      <c r="D56" s="89"/>
      <c r="E56" s="89"/>
      <c r="F56" s="83"/>
      <c r="G56" s="83"/>
      <c r="H56" s="31" t="s">
        <v>36</v>
      </c>
      <c r="I56" s="46"/>
      <c r="J56" s="46"/>
      <c r="K56" s="34"/>
      <c r="L56" s="34"/>
      <c r="M56" s="32"/>
      <c r="N56" s="31"/>
    </row>
    <row r="57" spans="1:15" ht="42.75" customHeight="1" x14ac:dyDescent="0.25">
      <c r="A57" s="92" t="s">
        <v>37</v>
      </c>
      <c r="B57" s="92"/>
      <c r="C57" s="92"/>
      <c r="D57" s="92"/>
      <c r="E57" s="92"/>
      <c r="F57" s="92"/>
      <c r="G57" s="92"/>
      <c r="H57" s="45" t="s">
        <v>17</v>
      </c>
      <c r="I57" s="46"/>
      <c r="J57" s="46"/>
      <c r="K57" s="34">
        <f>K58+K60+K61+K63+K64+K66+K67+K69+K70+K72</f>
        <v>159500.94</v>
      </c>
      <c r="L57" s="34">
        <f>L58+L60+L61+L63+L64+L66+L67+L69+L70+L72</f>
        <v>0</v>
      </c>
      <c r="M57" s="32">
        <f t="shared" si="0"/>
        <v>0</v>
      </c>
      <c r="N57" s="31" t="s">
        <v>160</v>
      </c>
    </row>
    <row r="58" spans="1:15" ht="25.5" customHeight="1" x14ac:dyDescent="0.25">
      <c r="A58" s="81">
        <v>1</v>
      </c>
      <c r="B58" s="84" t="s">
        <v>39</v>
      </c>
      <c r="C58" s="81" t="s">
        <v>28</v>
      </c>
      <c r="D58" s="87">
        <v>43830</v>
      </c>
      <c r="E58" s="90" t="s">
        <v>59</v>
      </c>
      <c r="F58" s="81"/>
      <c r="G58" s="91">
        <v>43496</v>
      </c>
      <c r="H58" s="31" t="s">
        <v>34</v>
      </c>
      <c r="I58" s="46"/>
      <c r="J58" s="46"/>
      <c r="K58" s="34"/>
      <c r="L58" s="34"/>
      <c r="M58" s="32"/>
      <c r="N58" s="31"/>
    </row>
    <row r="59" spans="1:15" ht="38.25" x14ac:dyDescent="0.25">
      <c r="A59" s="82"/>
      <c r="B59" s="85"/>
      <c r="C59" s="82"/>
      <c r="D59" s="88"/>
      <c r="E59" s="88"/>
      <c r="F59" s="82"/>
      <c r="G59" s="82"/>
      <c r="H59" s="33" t="s">
        <v>35</v>
      </c>
      <c r="I59" s="46"/>
      <c r="J59" s="46"/>
      <c r="K59" s="34"/>
      <c r="L59" s="34"/>
      <c r="M59" s="32"/>
      <c r="N59" s="31"/>
    </row>
    <row r="60" spans="1:15" ht="25.5" x14ac:dyDescent="0.25">
      <c r="A60" s="83"/>
      <c r="B60" s="85"/>
      <c r="C60" s="83"/>
      <c r="D60" s="89"/>
      <c r="E60" s="89"/>
      <c r="F60" s="83"/>
      <c r="G60" s="83"/>
      <c r="H60" s="31" t="s">
        <v>36</v>
      </c>
      <c r="I60" s="46"/>
      <c r="J60" s="46"/>
      <c r="K60" s="34"/>
      <c r="L60" s="34"/>
      <c r="M60" s="32"/>
      <c r="N60" s="31"/>
    </row>
    <row r="61" spans="1:15" ht="25.5" customHeight="1" x14ac:dyDescent="0.25">
      <c r="A61" s="81">
        <v>2</v>
      </c>
      <c r="B61" s="85"/>
      <c r="C61" s="81" t="s">
        <v>45</v>
      </c>
      <c r="D61" s="87">
        <v>43830</v>
      </c>
      <c r="E61" s="90" t="s">
        <v>59</v>
      </c>
      <c r="F61" s="81"/>
      <c r="G61" s="91">
        <v>43496</v>
      </c>
      <c r="H61" s="31" t="s">
        <v>34</v>
      </c>
      <c r="I61" s="46" t="s">
        <v>41</v>
      </c>
      <c r="J61" s="46" t="s">
        <v>43</v>
      </c>
      <c r="K61" s="34">
        <v>24770</v>
      </c>
      <c r="L61" s="34"/>
      <c r="M61" s="32">
        <f t="shared" si="0"/>
        <v>0</v>
      </c>
      <c r="N61" s="31"/>
      <c r="O61" s="1" t="s">
        <v>156</v>
      </c>
    </row>
    <row r="62" spans="1:15" ht="38.25" x14ac:dyDescent="0.25">
      <c r="A62" s="82"/>
      <c r="B62" s="85"/>
      <c r="C62" s="82"/>
      <c r="D62" s="93"/>
      <c r="E62" s="88"/>
      <c r="F62" s="82"/>
      <c r="G62" s="95"/>
      <c r="H62" s="33" t="s">
        <v>35</v>
      </c>
      <c r="I62" s="46"/>
      <c r="J62" s="46"/>
      <c r="K62" s="34"/>
      <c r="L62" s="34"/>
      <c r="M62" s="32"/>
      <c r="N62" s="31"/>
    </row>
    <row r="63" spans="1:15" ht="25.5" x14ac:dyDescent="0.25">
      <c r="A63" s="83"/>
      <c r="B63" s="85"/>
      <c r="C63" s="83"/>
      <c r="D63" s="94"/>
      <c r="E63" s="89"/>
      <c r="F63" s="83"/>
      <c r="G63" s="96"/>
      <c r="H63" s="31" t="s">
        <v>36</v>
      </c>
      <c r="I63" s="46"/>
      <c r="J63" s="46"/>
      <c r="K63" s="34"/>
      <c r="L63" s="34"/>
      <c r="M63" s="32"/>
      <c r="N63" s="31"/>
    </row>
    <row r="64" spans="1:15" ht="25.5" customHeight="1" x14ac:dyDescent="0.25">
      <c r="A64" s="81">
        <v>3</v>
      </c>
      <c r="B64" s="85"/>
      <c r="C64" s="81" t="s">
        <v>44</v>
      </c>
      <c r="D64" s="87">
        <v>43830</v>
      </c>
      <c r="E64" s="90" t="s">
        <v>59</v>
      </c>
      <c r="F64" s="81"/>
      <c r="G64" s="91">
        <v>43496</v>
      </c>
      <c r="H64" s="31" t="s">
        <v>34</v>
      </c>
      <c r="I64" s="46" t="s">
        <v>60</v>
      </c>
      <c r="J64" s="46" t="s">
        <v>62</v>
      </c>
      <c r="K64" s="34">
        <v>1904.44</v>
      </c>
      <c r="L64" s="34"/>
      <c r="M64" s="32">
        <f t="shared" si="0"/>
        <v>0</v>
      </c>
      <c r="N64" s="31"/>
      <c r="O64" s="1" t="s">
        <v>151</v>
      </c>
    </row>
    <row r="65" spans="1:15" ht="38.25" x14ac:dyDescent="0.25">
      <c r="A65" s="82"/>
      <c r="B65" s="85"/>
      <c r="C65" s="82"/>
      <c r="D65" s="93"/>
      <c r="E65" s="88"/>
      <c r="F65" s="82"/>
      <c r="G65" s="95"/>
      <c r="H65" s="33" t="s">
        <v>35</v>
      </c>
      <c r="I65" s="46"/>
      <c r="J65" s="46"/>
      <c r="K65" s="34"/>
      <c r="L65" s="34"/>
      <c r="M65" s="32"/>
      <c r="N65" s="31"/>
    </row>
    <row r="66" spans="1:15" ht="25.5" x14ac:dyDescent="0.25">
      <c r="A66" s="83"/>
      <c r="B66" s="85"/>
      <c r="C66" s="83"/>
      <c r="D66" s="94"/>
      <c r="E66" s="89"/>
      <c r="F66" s="83"/>
      <c r="G66" s="96"/>
      <c r="H66" s="31" t="s">
        <v>36</v>
      </c>
      <c r="I66" s="46"/>
      <c r="J66" s="46"/>
      <c r="K66" s="34"/>
      <c r="L66" s="34"/>
      <c r="M66" s="32"/>
      <c r="N66" s="31"/>
    </row>
    <row r="67" spans="1:15" ht="25.5" customHeight="1" x14ac:dyDescent="0.25">
      <c r="A67" s="81">
        <v>4</v>
      </c>
      <c r="B67" s="85"/>
      <c r="C67" s="81" t="s">
        <v>63</v>
      </c>
      <c r="D67" s="87">
        <v>43830</v>
      </c>
      <c r="E67" s="90" t="s">
        <v>59</v>
      </c>
      <c r="F67" s="81"/>
      <c r="G67" s="91">
        <v>43496</v>
      </c>
      <c r="H67" s="31" t="s">
        <v>34</v>
      </c>
      <c r="I67" s="46" t="s">
        <v>41</v>
      </c>
      <c r="J67" s="46" t="s">
        <v>157</v>
      </c>
      <c r="K67" s="34">
        <v>82826.5</v>
      </c>
      <c r="L67" s="34"/>
      <c r="M67" s="32">
        <f t="shared" si="0"/>
        <v>0</v>
      </c>
      <c r="N67" s="31"/>
      <c r="O67" s="1" t="s">
        <v>158</v>
      </c>
    </row>
    <row r="68" spans="1:15" ht="38.25" x14ac:dyDescent="0.25">
      <c r="A68" s="82"/>
      <c r="B68" s="85"/>
      <c r="C68" s="82"/>
      <c r="D68" s="93"/>
      <c r="E68" s="88"/>
      <c r="F68" s="82"/>
      <c r="G68" s="95"/>
      <c r="H68" s="33" t="s">
        <v>35</v>
      </c>
      <c r="I68" s="46"/>
      <c r="J68" s="46"/>
      <c r="K68" s="34"/>
      <c r="L68" s="34"/>
      <c r="M68" s="32"/>
      <c r="N68" s="31"/>
    </row>
    <row r="69" spans="1:15" ht="25.5" x14ac:dyDescent="0.25">
      <c r="A69" s="83"/>
      <c r="B69" s="85"/>
      <c r="C69" s="83"/>
      <c r="D69" s="94"/>
      <c r="E69" s="89"/>
      <c r="F69" s="83"/>
      <c r="G69" s="96"/>
      <c r="H69" s="31" t="s">
        <v>36</v>
      </c>
      <c r="I69" s="46"/>
      <c r="J69" s="46"/>
      <c r="K69" s="34"/>
      <c r="L69" s="34"/>
      <c r="M69" s="32"/>
      <c r="N69" s="31"/>
    </row>
    <row r="70" spans="1:15" ht="25.5" customHeight="1" x14ac:dyDescent="0.25">
      <c r="A70" s="81">
        <v>5</v>
      </c>
      <c r="B70" s="85"/>
      <c r="C70" s="81" t="s">
        <v>29</v>
      </c>
      <c r="D70" s="87">
        <v>43830</v>
      </c>
      <c r="E70" s="90" t="s">
        <v>59</v>
      </c>
      <c r="F70" s="81"/>
      <c r="G70" s="91">
        <v>43496</v>
      </c>
      <c r="H70" s="31" t="s">
        <v>34</v>
      </c>
      <c r="I70" s="46" t="s">
        <v>41</v>
      </c>
      <c r="J70" s="46" t="s">
        <v>41</v>
      </c>
      <c r="K70" s="34">
        <v>50000</v>
      </c>
      <c r="L70" s="34"/>
      <c r="M70" s="32">
        <f t="shared" si="0"/>
        <v>0</v>
      </c>
      <c r="N70" s="31"/>
      <c r="O70" s="1" t="s">
        <v>159</v>
      </c>
    </row>
    <row r="71" spans="1:15" ht="38.25" x14ac:dyDescent="0.25">
      <c r="A71" s="82"/>
      <c r="B71" s="85"/>
      <c r="C71" s="82"/>
      <c r="D71" s="93"/>
      <c r="E71" s="88"/>
      <c r="F71" s="82"/>
      <c r="G71" s="95"/>
      <c r="H71" s="33" t="s">
        <v>35</v>
      </c>
      <c r="I71" s="46"/>
      <c r="J71" s="46"/>
      <c r="K71" s="34"/>
      <c r="L71" s="34"/>
      <c r="M71" s="32"/>
      <c r="N71" s="31"/>
    </row>
    <row r="72" spans="1:15" ht="25.5" x14ac:dyDescent="0.25">
      <c r="A72" s="83"/>
      <c r="B72" s="86"/>
      <c r="C72" s="83"/>
      <c r="D72" s="94"/>
      <c r="E72" s="89"/>
      <c r="F72" s="83"/>
      <c r="G72" s="96"/>
      <c r="H72" s="31" t="s">
        <v>36</v>
      </c>
      <c r="I72" s="46"/>
      <c r="J72" s="46"/>
      <c r="K72" s="34"/>
      <c r="L72" s="34"/>
      <c r="M72" s="32"/>
      <c r="N72" s="31"/>
    </row>
    <row r="75" spans="1:15" s="2" customFormat="1" x14ac:dyDescent="0.25"/>
  </sheetData>
  <mergeCells count="147">
    <mergeCell ref="C70:C72"/>
    <mergeCell ref="D70:D72"/>
    <mergeCell ref="E70:E72"/>
    <mergeCell ref="F70:F72"/>
    <mergeCell ref="G70:G72"/>
    <mergeCell ref="A67:A69"/>
    <mergeCell ref="C67:C69"/>
    <mergeCell ref="D67:D69"/>
    <mergeCell ref="E67:E69"/>
    <mergeCell ref="F67:F69"/>
    <mergeCell ref="G67:G69"/>
    <mergeCell ref="E54:E56"/>
    <mergeCell ref="F54:F56"/>
    <mergeCell ref="G54:G56"/>
    <mergeCell ref="A57:G57"/>
    <mergeCell ref="A58:A60"/>
    <mergeCell ref="B58:B72"/>
    <mergeCell ref="C58:C60"/>
    <mergeCell ref="D58:D60"/>
    <mergeCell ref="E58:E60"/>
    <mergeCell ref="F58:F60"/>
    <mergeCell ref="G58:G60"/>
    <mergeCell ref="A61:A63"/>
    <mergeCell ref="C61:C63"/>
    <mergeCell ref="D61:D63"/>
    <mergeCell ref="E61:E63"/>
    <mergeCell ref="F61:F63"/>
    <mergeCell ref="G61:G63"/>
    <mergeCell ref="A64:A66"/>
    <mergeCell ref="C64:C66"/>
    <mergeCell ref="D64:D66"/>
    <mergeCell ref="E64:E66"/>
    <mergeCell ref="F64:F66"/>
    <mergeCell ref="G64:G66"/>
    <mergeCell ref="A70:A72"/>
    <mergeCell ref="G38:G40"/>
    <mergeCell ref="A41:A43"/>
    <mergeCell ref="C41:C43"/>
    <mergeCell ref="D41:D43"/>
    <mergeCell ref="E41:E43"/>
    <mergeCell ref="F41:F43"/>
    <mergeCell ref="G41:G43"/>
    <mergeCell ref="A47:G47"/>
    <mergeCell ref="A48:A50"/>
    <mergeCell ref="B48:B56"/>
    <mergeCell ref="C48:C50"/>
    <mergeCell ref="D48:D50"/>
    <mergeCell ref="E48:E50"/>
    <mergeCell ref="F48:F50"/>
    <mergeCell ref="G48:G50"/>
    <mergeCell ref="A51:A53"/>
    <mergeCell ref="C51:C53"/>
    <mergeCell ref="D51:D53"/>
    <mergeCell ref="E51:E53"/>
    <mergeCell ref="F51:F53"/>
    <mergeCell ref="G51:G53"/>
    <mergeCell ref="A54:A56"/>
    <mergeCell ref="C54:C56"/>
    <mergeCell ref="D54:D56"/>
    <mergeCell ref="C28:C30"/>
    <mergeCell ref="D28:D30"/>
    <mergeCell ref="E28:E30"/>
    <mergeCell ref="F28:F30"/>
    <mergeCell ref="G28:G30"/>
    <mergeCell ref="A34:G34"/>
    <mergeCell ref="A35:A37"/>
    <mergeCell ref="B35:B46"/>
    <mergeCell ref="C35:C37"/>
    <mergeCell ref="D35:D37"/>
    <mergeCell ref="E35:E37"/>
    <mergeCell ref="F35:F37"/>
    <mergeCell ref="G35:G37"/>
    <mergeCell ref="A38:A40"/>
    <mergeCell ref="C38:C40"/>
    <mergeCell ref="A44:A46"/>
    <mergeCell ref="C44:C46"/>
    <mergeCell ref="D44:D46"/>
    <mergeCell ref="E44:E46"/>
    <mergeCell ref="F44:F46"/>
    <mergeCell ref="G44:G46"/>
    <mergeCell ref="D38:D40"/>
    <mergeCell ref="E38:E40"/>
    <mergeCell ref="F38:F40"/>
    <mergeCell ref="D15:D17"/>
    <mergeCell ref="E15:E17"/>
    <mergeCell ref="F15:F17"/>
    <mergeCell ref="A21:G21"/>
    <mergeCell ref="A22:A24"/>
    <mergeCell ref="B22:B33"/>
    <mergeCell ref="C22:C24"/>
    <mergeCell ref="D22:D24"/>
    <mergeCell ref="E22:E24"/>
    <mergeCell ref="F22:F24"/>
    <mergeCell ref="G22:G24"/>
    <mergeCell ref="A25:A27"/>
    <mergeCell ref="C25:C27"/>
    <mergeCell ref="A31:A33"/>
    <mergeCell ref="C31:C33"/>
    <mergeCell ref="D31:D33"/>
    <mergeCell ref="E31:E33"/>
    <mergeCell ref="F31:F33"/>
    <mergeCell ref="G31:G33"/>
    <mergeCell ref="D25:D27"/>
    <mergeCell ref="E25:E27"/>
    <mergeCell ref="F25:F27"/>
    <mergeCell ref="G25:G27"/>
    <mergeCell ref="A28:A30"/>
    <mergeCell ref="A7:G7"/>
    <mergeCell ref="A8:G8"/>
    <mergeCell ref="A9:A11"/>
    <mergeCell ref="B9:B20"/>
    <mergeCell ref="C9:C11"/>
    <mergeCell ref="D9:D11"/>
    <mergeCell ref="E9:E11"/>
    <mergeCell ref="F9:F11"/>
    <mergeCell ref="G9:G11"/>
    <mergeCell ref="A12:A14"/>
    <mergeCell ref="G15:G17"/>
    <mergeCell ref="A18:A20"/>
    <mergeCell ref="C18:C20"/>
    <mergeCell ref="D18:D20"/>
    <mergeCell ref="E18:E20"/>
    <mergeCell ref="F18:F20"/>
    <mergeCell ref="G18:G20"/>
    <mergeCell ref="C12:C14"/>
    <mergeCell ref="D12:D14"/>
    <mergeCell ref="E12:E14"/>
    <mergeCell ref="F12:F14"/>
    <mergeCell ref="G12:G14"/>
    <mergeCell ref="A15:A17"/>
    <mergeCell ref="C15:C17"/>
    <mergeCell ref="N3:N5"/>
    <mergeCell ref="D4:D5"/>
    <mergeCell ref="E4:E5"/>
    <mergeCell ref="I4:J4"/>
    <mergeCell ref="K4:L4"/>
    <mergeCell ref="M4:M5"/>
    <mergeCell ref="A1:N1"/>
    <mergeCell ref="A2:N2"/>
    <mergeCell ref="A3:A5"/>
    <mergeCell ref="B3:B5"/>
    <mergeCell ref="C3:C5"/>
    <mergeCell ref="D3:E3"/>
    <mergeCell ref="F3:F5"/>
    <mergeCell ref="G3:G5"/>
    <mergeCell ref="H3:H5"/>
    <mergeCell ref="I3:M3"/>
  </mergeCells>
  <pageMargins left="0.19685039370078741" right="0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Форма1</vt:lpstr>
      <vt:lpstr>Мероприятия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2019-03-13T05:48:37Z</cp:lastPrinted>
  <dcterms:created xsi:type="dcterms:W3CDTF">2017-03-09T12:55:04Z</dcterms:created>
  <dcterms:modified xsi:type="dcterms:W3CDTF">2019-03-13T07:23:30Z</dcterms:modified>
</cp:coreProperties>
</file>