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495" windowWidth="13650" windowHeight="8430" activeTab="2"/>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<sst xmlns="http://schemas.openxmlformats.org/spreadsheetml/2006/main" count="194" uniqueCount="135">
  <si>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</si>
  <si>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</si>
  <si>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</si>
  <si>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</si>
  <si>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</si>
  <si>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</si>
  <si>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</si>
  <si>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</si>
  <si>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</si>
  <si>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</si>
  <si>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</si>
  <si>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</si>
  <si>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</si>
  <si>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</si>
  <si>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</si>
  <si>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</si>
  <si>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</si>
  <si>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</si>
  <si>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</si>
  <si>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</si>
  <si>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</si>
  <si>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</si>
  <si>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</si>
  <si>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</si>
  <si>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</si>
  <si>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</si>
  <si>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</si>
  <si>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</si>
  <si>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</si>
  <si>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</si>
  <si>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</si>
  <si>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</si>
  <si>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</si>
  <si>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</si>
  <si>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</si>
  <si>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</si>
  <si>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</si>
  <si>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</si>
  <si>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</si>
  <si>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</si>
  <si>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</si>
  <si>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</si>
  <si>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</si>
  <si>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</si>
  <si>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</si>
  <si>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</si>
  <si>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</si>
  <si>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</si>
  <si>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</si>
  <si>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</si>
  <si>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</si>
  <si>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</si>
  <si>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</si>
  <si>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</si>
  <si>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</si>
  <si>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</si>
  <si>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</si>
  <si>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</si>
  <si>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</si>
  <si>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</si>
  <si>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</si>
  <si>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</si>
  <si>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</si>
  <si>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</si>
  <si>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</si>
  <si>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</si>
  <si>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</si>
  <si>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</si>
  <si>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</si>
  <si>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</si>
  <si>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</si>
  <si>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</si>
  <si>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</si>
  <si>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</si>
  <si>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</si>
  <si>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</si>
  <si>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</si>
  <si>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</si>
  <si>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</si>
  <si>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</si>
  <si>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</si>
  <si>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</si>
  <si>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</si>
  <si>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</si>
  <si>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</si>
  <si>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</si>
  <si>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</si>
  <si>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</si>
  <si>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</si>
  <si>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</si>
  <si>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</si>
  <si>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</si>
  <si>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</si>
  <si>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</si>
  <si>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</si>
  <si>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</si>
  <si>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</si>
  <si>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</si>
  <si>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</si>
  <si>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</si>
  <si>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</si>
  <si>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</si>
  <si>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</si>
  <si>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</si>
  <si>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</si>
  <si>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</si>
  <si>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</si>
  <si>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 xml:space="preserve">Предоставление пособий на детей </t>
  </si>
  <si>
    <t>Улучшение жилищных условий 165 семей с детьми</t>
  </si>
  <si>
    <t>Оказание социальной поддрежки 10000 семьям</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</si>
  <si>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</si>
  <si>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</si>
  <si>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Меры социальной поддержки в 2018 году предоставлены 221 творческим работникам и ветеранам творческой профессии.</t>
  </si>
  <si>
    <t>Меры социальной поддержки в 2018 году предоставлены 1453  гражданам.</t>
  </si>
  <si>
    <t>В 2019 году выдано 71 свидетельство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12 семей, при рождении четвертого или последующего ребёнка  - 59 семей.  В 2018 году реализовала свои свидетельства 8 семей.</t>
  </si>
  <si>
    <t>В 20198 году выдано 716 сертификатов, реализовано 485 сертификатов, в том числе: 211 на улучшение жилищных условий, 173  на образование, 43 на  медицинские услуги, 32 на страхование, 1 детский отдых, 25 подведение коммуникаций, 0 средства реабилитации для детей-инвалидов.</t>
  </si>
  <si>
    <t>Рождение в 2019 году 2331 третьих и последующих ребёнка</t>
  </si>
  <si>
    <t xml:space="preserve">Реализация именных сертификатов "Семья"               4500 семьями </t>
  </si>
  <si>
    <t xml:space="preserve">Обучение и дополнительное профессиональное образование в 2019 году 270 женщин, находящихся в отпуске по уходу за ребёнком до достижения им возраста трёх лет. </t>
  </si>
  <si>
    <t>Планируется, что во временном трудоустройстве в 2019 году в свободное от учёбы время примут участие 5011 несовершеннолетних граждан в возрасте от 14 до 18 лет.</t>
  </si>
  <si>
    <t xml:space="preserve">Организация «мобильных бригад» для доставки лиц, старше 65 лет, проживающих в сельской местности в медицинские организации. Достижение показателя удельного веса негосударственных организаций, включенных в реестр поставщиков социальных услуг Ульяновской области - 32% от общего числа организаций </t>
  </si>
  <si>
    <t>По состоянию на 28.02.2019 в областном реестре поставщиков социальных услуг состоят 13 негосударственных организаций, что составляет 31,7% от общего числа организаций, включенных в реестр</t>
  </si>
  <si>
    <t xml:space="preserve">По состоянию на 31.01.2019  от женщин, находящиеся в отпуске по уходу за ребёнком до достижения им возраста трёх лет заявлений на обучение не приступило. </t>
  </si>
  <si>
    <t>По состоянию на 01.03.2019 к временным работам приступило 194 несовершеннолетний гражданин.</t>
  </si>
  <si>
    <t xml:space="preserve">На 27.02.2019 года зарегистрировано рождение 390 третьих или последующих ребёнка.
</t>
  </si>
  <si>
    <t>В 2019 году меры социальной поддержки получили 9610 семей на 21012 детей.</t>
  </si>
  <si>
    <t>В 2019 году единовременное пособие при рождении 1 ребёнка предоставлено на 402 ребёнка, ежемесячное пособие на ребёнка  на 48231 ребенка.</t>
  </si>
  <si>
    <t>Меры социальной поддержки в 2018 году предоставлены 96438 региональным льготникам.</t>
  </si>
  <si>
    <t>Меры социальной поддержки в 2018 году предоставлены  110357 ветеранам.</t>
  </si>
  <si>
    <t>Плановое</t>
  </si>
  <si>
    <t xml:space="preserve">Министерство семейной, демографической политики и социального благополучия Ульяновской области </t>
  </si>
  <si>
    <t>прогноз 1,52</t>
  </si>
  <si>
    <t>Министерство семейной, демографической политики и социального благополучия Ульяновской области</t>
  </si>
  <si>
    <t>прогноз 72,5</t>
  </si>
  <si>
    <t>февраль 2019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</si>
</sst>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8"/>
      <name val="Arial Cyr"/>
      <family val="0"/>
    </font>
    <font>
      <sz val="10"/>
      <color indexed="10"/>
      <name val="Arial Cyr"/>
      <family val="0"/>
    </font>
    <font>
      <sz val="11"/>
      <color theme="1"/>
      <name val="Calibri"/>
      <family val="2"/>
    </font>
    <font>
      <sz val="10"/>
      <color rgb="FFFF0000"/>
      <name val="Times New Roman"/>
      <family val="1"/>
    </font>
    <font>
      <sz val="10"/>
      <color theme="1"/>
      <name val="Times New Roman"/>
      <family val="1"/>
    </font>
    <font>
      <sz val="10"/>
      <color theme="1"/>
      <name val="Arial Cyr"/>
      <family val="0"/>
    </font>
    <font>
      <sz val="10"/>
      <color rgb="FFFF0000"/>
      <name val="Arial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0"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5">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1" fillId="0" borderId="10" xfId="0" applyFont="1" applyFill="1" applyBorder="1" applyAlignment="1">
      <alignment vertical="top"/>
    </xf>
    <xf numFmtId="9" fontId="22" fillId="25" borderId="10" xfId="0" applyNumberFormat="1" applyFont="1" applyFill="1" applyBorder="1" applyAlignment="1">
      <alignment vertical="top"/>
    </xf>
    <xf numFmtId="172" fontId="31" fillId="0" borderId="10" xfId="0" applyNumberFormat="1" applyFont="1" applyFill="1" applyBorder="1" applyAlignment="1">
      <alignment vertical="top"/>
    </xf>
    <xf numFmtId="172" fontId="31" fillId="25" borderId="10" xfId="0" applyNumberFormat="1" applyFont="1" applyFill="1" applyBorder="1" applyAlignment="1">
      <alignment vertical="top"/>
    </xf>
    <xf numFmtId="0" fontId="22" fillId="25" borderId="11" xfId="0" applyFont="1" applyFill="1" applyBorder="1" applyAlignment="1">
      <alignment vertical="top" wrapText="1"/>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18" fillId="0" borderId="0" xfId="54" applyFont="1" applyBorder="1" applyAlignment="1">
      <alignment horizontal="center" vertical="center" wrapText="1"/>
      <protection/>
    </xf>
    <xf numFmtId="0" fontId="18" fillId="0" borderId="11"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0" xfId="54" applyFont="1" applyBorder="1" applyAlignment="1">
      <alignment horizontal="center" vertical="center"/>
      <protection/>
    </xf>
    <xf numFmtId="0" fontId="18" fillId="0" borderId="10" xfId="54" applyFont="1" applyBorder="1" applyAlignment="1">
      <alignment horizontal="center" vertical="center" wrapText="1"/>
      <protection/>
    </xf>
    <xf numFmtId="0" fontId="18" fillId="0" borderId="10" xfId="0" applyFont="1" applyBorder="1" applyAlignment="1">
      <alignment horizontal="center" vertical="center" wrapText="1"/>
    </xf>
    <xf numFmtId="0" fontId="24" fillId="0" borderId="0"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25" borderId="11" xfId="0" applyFont="1"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2" fillId="0" borderId="11"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25" borderId="13" xfId="0" applyFont="1" applyFill="1" applyBorder="1" applyAlignment="1">
      <alignment vertical="top"/>
    </xf>
    <xf numFmtId="0" fontId="0" fillId="25" borderId="14" xfId="0" applyFont="1" applyFill="1" applyBorder="1" applyAlignment="1">
      <alignment vertical="top"/>
    </xf>
    <xf numFmtId="0" fontId="0" fillId="0" borderId="13" xfId="0" applyFont="1" applyBorder="1" applyAlignment="1">
      <alignment vertical="top"/>
    </xf>
    <xf numFmtId="0" fontId="0" fillId="0" borderId="14" xfId="0" applyFont="1" applyBorder="1" applyAlignment="1">
      <alignment vertical="top"/>
    </xf>
    <xf numFmtId="0" fontId="32" fillId="0" borderId="11" xfId="0" applyFont="1" applyFill="1" applyBorder="1" applyAlignment="1">
      <alignment vertical="top" wrapText="1"/>
    </xf>
    <xf numFmtId="0" fontId="33" fillId="0" borderId="13" xfId="0" applyFont="1" applyBorder="1" applyAlignment="1">
      <alignment vertical="top"/>
    </xf>
    <xf numFmtId="0" fontId="33" fillId="0" borderId="14" xfId="0" applyFont="1" applyBorder="1" applyAlignment="1">
      <alignment vertical="top"/>
    </xf>
    <xf numFmtId="0" fontId="33" fillId="0" borderId="13" xfId="0" applyFont="1" applyBorder="1" applyAlignment="1">
      <alignment vertical="top" wrapText="1"/>
    </xf>
    <xf numFmtId="0" fontId="33" fillId="0" borderId="14" xfId="0" applyFont="1" applyBorder="1" applyAlignment="1">
      <alignment vertical="top" wrapText="1"/>
    </xf>
    <xf numFmtId="0" fontId="31" fillId="0" borderId="12" xfId="0" applyFont="1" applyBorder="1" applyAlignment="1">
      <alignment horizontal="justify" vertical="center"/>
    </xf>
    <xf numFmtId="0" fontId="34" fillId="0" borderId="15" xfId="0" applyFont="1" applyBorder="1" applyAlignment="1">
      <alignment horizontal="justify" vertical="center"/>
    </xf>
    <xf numFmtId="0" fontId="34" fillId="0" borderId="16" xfId="0" applyFont="1" applyBorder="1" applyAlignment="1">
      <alignment horizontal="justify" vertical="center"/>
    </xf>
    <xf numFmtId="0" fontId="24" fillId="0" borderId="17" xfId="55" applyFont="1" applyFill="1" applyBorder="1" applyAlignment="1">
      <alignment horizontal="center" vertical="top" wrapText="1"/>
      <protection/>
    </xf>
    <xf numFmtId="0" fontId="24" fillId="0" borderId="18" xfId="55" applyFont="1" applyFill="1" applyBorder="1" applyAlignment="1">
      <alignment horizontal="center" vertical="top" wrapText="1"/>
      <protection/>
    </xf>
    <xf numFmtId="0" fontId="25" fillId="0" borderId="18" xfId="0" applyFont="1" applyBorder="1" applyAlignment="1">
      <alignment vertical="top"/>
    </xf>
    <xf numFmtId="0" fontId="25" fillId="0" borderId="19" xfId="0" applyFont="1" applyBorder="1" applyAlignment="1">
      <alignment vertical="top"/>
    </xf>
    <xf numFmtId="0" fontId="23" fillId="0" borderId="11" xfId="0" applyFont="1" applyFill="1" applyBorder="1" applyAlignment="1">
      <alignment horizontal="center" vertical="center" textRotation="90"/>
    </xf>
    <xf numFmtId="0" fontId="25" fillId="0" borderId="14" xfId="0" applyFont="1" applyBorder="1" applyAlignment="1">
      <alignment horizontal="center" vertical="center" textRotation="90"/>
    </xf>
    <xf numFmtId="0" fontId="25" fillId="0" borderId="13" xfId="0" applyFont="1" applyBorder="1" applyAlignment="1">
      <alignment horizontal="center" vertical="center" textRotation="90"/>
    </xf>
    <xf numFmtId="0" fontId="24" fillId="0" borderId="10" xfId="55" applyFont="1" applyFill="1" applyBorder="1" applyAlignment="1">
      <alignment horizontal="center" vertical="top" wrapText="1"/>
      <protection/>
    </xf>
    <xf numFmtId="0" fontId="0" fillId="0" borderId="10" xfId="0" applyBorder="1" applyAlignment="1">
      <alignment horizontal="center" vertical="top" wrapText="1"/>
    </xf>
    <xf numFmtId="0" fontId="0" fillId="0" borderId="10" xfId="0" applyBorder="1" applyAlignment="1">
      <alignment vertical="top"/>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2" fillId="0" borderId="11"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23" fillId="0" borderId="20" xfId="0" applyFont="1" applyFill="1" applyBorder="1" applyAlignment="1">
      <alignment horizontal="center" vertical="top"/>
    </xf>
    <xf numFmtId="0" fontId="25" fillId="0" borderId="20" xfId="0" applyFont="1" applyBorder="1" applyAlignment="1">
      <alignment horizontal="center" vertical="top"/>
    </xf>
    <xf numFmtId="0" fontId="22" fillId="0" borderId="0" xfId="0" applyFont="1" applyFill="1" applyAlignment="1">
      <alignment vertical="top" wrapText="1"/>
    </xf>
    <xf numFmtId="0" fontId="0" fillId="0" borderId="0" xfId="0" applyAlignment="1">
      <alignmen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18" xfId="0" applyFont="1" applyBorder="1" applyAlignment="1">
      <alignment vertical="top" wrapText="1"/>
    </xf>
    <xf numFmtId="0" fontId="25" fillId="0" borderId="19" xfId="0" applyFont="1" applyBorder="1" applyAlignment="1">
      <alignment vertical="top" wrapText="1"/>
    </xf>
    <xf numFmtId="0" fontId="23" fillId="0" borderId="11"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25" borderId="13" xfId="0" applyFill="1" applyBorder="1" applyAlignment="1">
      <alignment vertical="top" wrapText="1"/>
    </xf>
    <xf numFmtId="0" fontId="0" fillId="25" borderId="14" xfId="0" applyFill="1" applyBorder="1" applyAlignment="1">
      <alignment vertical="top" wrapText="1"/>
    </xf>
    <xf numFmtId="0" fontId="22" fillId="25" borderId="11" xfId="0" applyFont="1" applyFill="1" applyBorder="1" applyAlignment="1">
      <alignment horizontal="left" vertical="top" wrapText="1"/>
    </xf>
    <xf numFmtId="0" fontId="0" fillId="25" borderId="13" xfId="0" applyFont="1" applyFill="1" applyBorder="1" applyAlignment="1">
      <alignment horizontal="left" vertical="top" wrapText="1"/>
    </xf>
    <xf numFmtId="0" fontId="0" fillId="25" borderId="14" xfId="0" applyFont="1" applyFill="1" applyBorder="1" applyAlignment="1">
      <alignment horizontal="left" vertical="top" wrapText="1"/>
    </xf>
    <xf numFmtId="0" fontId="18" fillId="0" borderId="10" xfId="55" applyFont="1" applyFill="1" applyBorder="1" applyAlignment="1">
      <alignment horizontal="center" vertical="top" wrapText="1"/>
      <protection/>
    </xf>
    <xf numFmtId="0" fontId="22" fillId="0" borderId="10" xfId="0" applyFont="1" applyBorder="1" applyAlignment="1">
      <alignment horizontal="center"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14" fontId="22" fillId="0" borderId="11" xfId="55" applyNumberFormat="1" applyFont="1" applyFill="1" applyBorder="1" applyAlignment="1">
      <alignment horizontal="center" vertical="top" wrapText="1"/>
      <protection/>
    </xf>
    <xf numFmtId="0" fontId="22" fillId="0" borderId="11" xfId="55" applyFont="1" applyFill="1" applyBorder="1" applyAlignment="1">
      <alignment horizontal="center" vertical="top" wrapText="1"/>
      <protection/>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2" fillId="0" borderId="11"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18" fillId="0" borderId="11" xfId="55" applyFont="1" applyFill="1" applyBorder="1" applyAlignment="1">
      <alignment horizontal="center" vertical="top" wrapText="1"/>
      <protection/>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4" fillId="0" borderId="17" xfId="55" applyFont="1" applyFill="1" applyBorder="1" applyAlignment="1">
      <alignment horizontal="left" vertical="top" wrapText="1"/>
      <protection/>
    </xf>
    <xf numFmtId="0" fontId="31" fillId="0" borderId="11" xfId="0" applyFont="1" applyBorder="1" applyAlignment="1">
      <alignment horizontal="left" vertical="top" wrapText="1"/>
    </xf>
    <xf numFmtId="0" fontId="31" fillId="0" borderId="13" xfId="0" applyFont="1" applyBorder="1" applyAlignment="1">
      <alignment horizontal="left" vertical="top" wrapText="1"/>
    </xf>
    <xf numFmtId="0" fontId="18" fillId="0" borderId="11" xfId="55" applyFont="1" applyFill="1" applyBorder="1" applyAlignment="1">
      <alignment horizontal="left" vertical="top" wrapText="1"/>
      <protection/>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1" xfId="55" applyFont="1" applyFill="1" applyBorder="1" applyAlignment="1">
      <alignment horizontal="left" vertical="top" wrapText="1"/>
      <protection/>
    </xf>
    <xf numFmtId="0" fontId="23" fillId="0" borderId="17" xfId="0" applyFont="1" applyFill="1" applyBorder="1" applyAlignment="1">
      <alignment vertical="top" wrapText="1"/>
    </xf>
    <xf numFmtId="0" fontId="24" fillId="0" borderId="11" xfId="55" applyFont="1" applyFill="1" applyBorder="1" applyAlignment="1">
      <alignment horizontal="center" vertical="top" wrapText="1"/>
      <protection/>
    </xf>
    <xf numFmtId="0" fontId="24" fillId="0" borderId="12" xfId="55" applyFont="1" applyFill="1" applyBorder="1" applyAlignment="1">
      <alignment horizontal="center" vertical="center" wrapText="1"/>
      <protection/>
    </xf>
    <xf numFmtId="0" fontId="0" fillId="0" borderId="22" xfId="0" applyBorder="1" applyAlignment="1">
      <alignment horizontal="center" wrapText="1"/>
    </xf>
    <xf numFmtId="0" fontId="0" fillId="0" borderId="16" xfId="0" applyBorder="1" applyAlignment="1">
      <alignment horizontal="center" wrapText="1"/>
    </xf>
    <xf numFmtId="0" fontId="0" fillId="0" borderId="23" xfId="0" applyBorder="1" applyAlignment="1">
      <alignment horizontal="center" wrapText="1"/>
    </xf>
    <xf numFmtId="0" fontId="22" fillId="0" borderId="10"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zoomScaleSheetLayoutView="130" zoomScalePageLayoutView="0" workbookViewId="0" topLeftCell="A1">
      <selection activeCell="A13" sqref="A13:G18"/>
    </sheetView>
  </sheetViews>
  <sheetFormatPr defaultColWidth="9.00390625" defaultRowHeight="12.75"/>
  <cols>
    <col min="1" max="1" width="11.75390625" style="4" customWidth="1"/>
    <col min="2" max="2" width="5.625" style="4" customWidth="1"/>
    <col min="3" max="3" width="17.37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0"/>
      <c r="D1" s="10"/>
      <c r="F1" s="5" t="s">
        <v>134</v>
      </c>
      <c r="G1" s="10"/>
      <c r="H1" s="10"/>
      <c r="I1" s="10"/>
      <c r="J1" s="10"/>
      <c r="K1" s="11" t="s">
        <v>13</v>
      </c>
    </row>
    <row r="2" spans="2:11" ht="16.5" customHeight="1">
      <c r="B2" s="65" t="s">
        <v>1</v>
      </c>
      <c r="C2" s="65"/>
      <c r="D2" s="65"/>
      <c r="E2" s="65"/>
      <c r="F2" s="65"/>
      <c r="G2" s="65"/>
      <c r="H2" s="65"/>
      <c r="I2" s="65"/>
      <c r="J2" s="65"/>
      <c r="K2" s="65"/>
    </row>
    <row r="3" spans="2:11" ht="12.75">
      <c r="B3" s="63" t="s">
        <v>2</v>
      </c>
      <c r="C3" s="63"/>
      <c r="D3" s="63"/>
      <c r="E3" s="63"/>
      <c r="F3" s="63"/>
      <c r="G3" s="63"/>
      <c r="H3" s="63"/>
      <c r="I3" s="63"/>
      <c r="J3" s="63"/>
      <c r="K3" s="63"/>
    </row>
    <row r="4" spans="1:11" ht="18" customHeight="1">
      <c r="A4" s="63" t="s">
        <v>3</v>
      </c>
      <c r="B4" s="56" t="s">
        <v>0</v>
      </c>
      <c r="C4" s="63" t="s">
        <v>4</v>
      </c>
      <c r="D4" s="63" t="s">
        <v>5</v>
      </c>
      <c r="E4" s="63" t="s">
        <v>6</v>
      </c>
      <c r="F4" s="63" t="s">
        <v>39</v>
      </c>
      <c r="G4" s="63" t="s">
        <v>7</v>
      </c>
      <c r="H4" s="63"/>
      <c r="I4" s="63"/>
      <c r="J4" s="63"/>
      <c r="K4" s="63" t="s">
        <v>8</v>
      </c>
    </row>
    <row r="5" spans="1:11" ht="34.5" customHeight="1">
      <c r="A5" s="63"/>
      <c r="B5" s="66"/>
      <c r="C5" s="63"/>
      <c r="D5" s="63"/>
      <c r="E5" s="63"/>
      <c r="F5" s="63"/>
      <c r="G5" s="17" t="s">
        <v>9</v>
      </c>
      <c r="H5" s="17" t="s">
        <v>129</v>
      </c>
      <c r="I5" s="17" t="s">
        <v>10</v>
      </c>
      <c r="J5" s="17" t="s">
        <v>11</v>
      </c>
      <c r="K5" s="63"/>
    </row>
    <row r="6" spans="1:11" ht="12.75">
      <c r="A6" s="17">
        <v>2</v>
      </c>
      <c r="B6" s="17">
        <v>1</v>
      </c>
      <c r="C6" s="17">
        <v>3</v>
      </c>
      <c r="D6" s="17">
        <v>4</v>
      </c>
      <c r="E6" s="17">
        <v>5</v>
      </c>
      <c r="F6" s="17">
        <v>6</v>
      </c>
      <c r="G6" s="17">
        <v>7</v>
      </c>
      <c r="H6" s="17">
        <v>8</v>
      </c>
      <c r="I6" s="17">
        <v>9</v>
      </c>
      <c r="J6" s="17">
        <v>10</v>
      </c>
      <c r="K6" s="17">
        <v>11</v>
      </c>
    </row>
    <row r="7" spans="1:11" ht="12.75" customHeight="1">
      <c r="A7" s="54">
        <v>606</v>
      </c>
      <c r="B7" s="43" t="s">
        <v>83</v>
      </c>
      <c r="C7" s="56" t="s">
        <v>36</v>
      </c>
      <c r="D7" s="56" t="s">
        <v>37</v>
      </c>
      <c r="E7" s="58" t="s">
        <v>130</v>
      </c>
      <c r="F7" s="17">
        <v>2013</v>
      </c>
      <c r="G7" s="60"/>
      <c r="H7" s="16">
        <v>1.611</v>
      </c>
      <c r="I7" s="17">
        <v>1.611</v>
      </c>
      <c r="J7" s="17"/>
      <c r="K7" s="51"/>
    </row>
    <row r="8" spans="1:11" ht="12.75">
      <c r="A8" s="55"/>
      <c r="B8" s="43" t="s">
        <v>84</v>
      </c>
      <c r="C8" s="57"/>
      <c r="D8" s="57"/>
      <c r="E8" s="59"/>
      <c r="F8" s="17">
        <v>2014</v>
      </c>
      <c r="G8" s="61"/>
      <c r="H8" s="16">
        <v>1.664</v>
      </c>
      <c r="I8" s="17">
        <v>1.673</v>
      </c>
      <c r="J8" s="17">
        <f>I8-H8</f>
        <v>0.009000000000000119</v>
      </c>
      <c r="K8" s="17"/>
    </row>
    <row r="9" spans="1:11" ht="12.75">
      <c r="A9" s="55"/>
      <c r="B9" s="43" t="s">
        <v>85</v>
      </c>
      <c r="C9" s="57"/>
      <c r="D9" s="57"/>
      <c r="E9" s="59"/>
      <c r="F9" s="17">
        <v>2015</v>
      </c>
      <c r="G9" s="61"/>
      <c r="H9" s="16">
        <v>1.69</v>
      </c>
      <c r="I9" s="20">
        <v>1.71</v>
      </c>
      <c r="J9" s="20">
        <f>I9-H9</f>
        <v>0.020000000000000018</v>
      </c>
      <c r="K9" s="20"/>
    </row>
    <row r="10" spans="1:11" ht="13.5" customHeight="1">
      <c r="A10" s="55"/>
      <c r="B10" s="43" t="s">
        <v>86</v>
      </c>
      <c r="C10" s="57"/>
      <c r="D10" s="57"/>
      <c r="E10" s="59"/>
      <c r="F10" s="17">
        <v>2016</v>
      </c>
      <c r="G10" s="61"/>
      <c r="H10" s="16">
        <v>1.701</v>
      </c>
      <c r="I10" s="20">
        <v>1.705</v>
      </c>
      <c r="J10" s="20">
        <f>I10-H10</f>
        <v>0.0040000000000000036</v>
      </c>
      <c r="K10" s="20"/>
    </row>
    <row r="11" spans="1:11" ht="12.75">
      <c r="A11" s="55"/>
      <c r="B11" s="43" t="s">
        <v>87</v>
      </c>
      <c r="C11" s="57"/>
      <c r="D11" s="57"/>
      <c r="E11" s="59"/>
      <c r="F11" s="17">
        <v>2017</v>
      </c>
      <c r="G11" s="61"/>
      <c r="H11" s="16">
        <v>1.771</v>
      </c>
      <c r="I11" s="20">
        <v>1.52</v>
      </c>
      <c r="J11" s="20">
        <f>I11-H11</f>
        <v>-0.2509999999999999</v>
      </c>
      <c r="K11" s="20"/>
    </row>
    <row r="12" spans="1:11" ht="12.75">
      <c r="A12" s="55"/>
      <c r="B12" s="43" t="s">
        <v>88</v>
      </c>
      <c r="C12" s="57"/>
      <c r="D12" s="57"/>
      <c r="E12" s="59"/>
      <c r="F12" s="17">
        <v>2018</v>
      </c>
      <c r="G12" s="61"/>
      <c r="H12" s="16">
        <v>1.787</v>
      </c>
      <c r="I12" s="20" t="s">
        <v>131</v>
      </c>
      <c r="J12" s="20"/>
      <c r="K12" s="20"/>
    </row>
    <row r="13" spans="1:11" ht="15" customHeight="1">
      <c r="A13" s="62">
        <v>606</v>
      </c>
      <c r="B13" s="43" t="s">
        <v>89</v>
      </c>
      <c r="C13" s="63" t="s">
        <v>79</v>
      </c>
      <c r="D13" s="63" t="s">
        <v>38</v>
      </c>
      <c r="E13" s="64" t="s">
        <v>132</v>
      </c>
      <c r="F13" s="17">
        <v>2013</v>
      </c>
      <c r="G13" s="63"/>
      <c r="H13" s="17">
        <v>70.2</v>
      </c>
      <c r="I13" s="2">
        <v>70.5</v>
      </c>
      <c r="J13" s="3">
        <v>0.3</v>
      </c>
      <c r="K13" s="21"/>
    </row>
    <row r="14" spans="1:11" ht="12.75">
      <c r="A14" s="62"/>
      <c r="B14" s="43" t="s">
        <v>90</v>
      </c>
      <c r="C14" s="63"/>
      <c r="D14" s="63"/>
      <c r="E14" s="64"/>
      <c r="F14" s="17">
        <v>2014</v>
      </c>
      <c r="G14" s="63"/>
      <c r="H14" s="18">
        <v>71.6</v>
      </c>
      <c r="I14" s="20">
        <v>70.4</v>
      </c>
      <c r="J14" s="22">
        <f>I14-H14</f>
        <v>-1.1999999999999886</v>
      </c>
      <c r="K14" s="20"/>
    </row>
    <row r="15" spans="1:11" ht="12.75">
      <c r="A15" s="62"/>
      <c r="B15" s="43" t="s">
        <v>91</v>
      </c>
      <c r="C15" s="63"/>
      <c r="D15" s="63"/>
      <c r="E15" s="64"/>
      <c r="F15" s="17">
        <v>2015</v>
      </c>
      <c r="G15" s="63"/>
      <c r="H15" s="17">
        <v>72.2</v>
      </c>
      <c r="I15" s="20">
        <v>70.46</v>
      </c>
      <c r="J15" s="23">
        <f>I15-H15</f>
        <v>-1.740000000000009</v>
      </c>
      <c r="K15" s="20"/>
    </row>
    <row r="16" spans="1:11" ht="12.75">
      <c r="A16" s="62"/>
      <c r="B16" s="43" t="s">
        <v>92</v>
      </c>
      <c r="C16" s="63"/>
      <c r="D16" s="63"/>
      <c r="E16" s="64"/>
      <c r="F16" s="17">
        <v>2016</v>
      </c>
      <c r="G16" s="63"/>
      <c r="H16" s="17">
        <v>72.7</v>
      </c>
      <c r="I16" s="17">
        <v>70.97</v>
      </c>
      <c r="J16" s="52">
        <f>I16-H16</f>
        <v>-1.730000000000004</v>
      </c>
      <c r="K16" s="17"/>
    </row>
    <row r="17" spans="1:11" ht="12.75">
      <c r="A17" s="62"/>
      <c r="B17" s="43" t="s">
        <v>93</v>
      </c>
      <c r="C17" s="63"/>
      <c r="D17" s="63"/>
      <c r="E17" s="64"/>
      <c r="F17" s="17">
        <v>2017</v>
      </c>
      <c r="G17" s="63"/>
      <c r="H17" s="17">
        <v>73.2</v>
      </c>
      <c r="I17" s="17">
        <v>72.34</v>
      </c>
      <c r="J17" s="17">
        <f>I17-H17</f>
        <v>-0.8599999999999994</v>
      </c>
      <c r="K17" s="17"/>
    </row>
    <row r="18" spans="1:11" ht="12.75">
      <c r="A18" s="62"/>
      <c r="B18" s="43" t="s">
        <v>94</v>
      </c>
      <c r="C18" s="63"/>
      <c r="D18" s="63"/>
      <c r="E18" s="64"/>
      <c r="F18" s="17">
        <v>2018</v>
      </c>
      <c r="G18" s="63"/>
      <c r="H18" s="17">
        <v>74</v>
      </c>
      <c r="I18" s="17" t="s">
        <v>133</v>
      </c>
      <c r="J18" s="17"/>
      <c r="K18" s="17"/>
    </row>
    <row r="21" spans="6:9" ht="12.75">
      <c r="F21" s="53"/>
      <c r="G21" s="8"/>
      <c r="H21" s="8"/>
      <c r="I21" s="8"/>
    </row>
    <row r="22" spans="6:9" ht="12.75">
      <c r="F22" s="53"/>
      <c r="G22" s="8"/>
      <c r="H22" s="8"/>
      <c r="I22" s="8"/>
    </row>
    <row r="23" spans="2:10" ht="12.75">
      <c r="B23" s="6"/>
      <c r="C23" s="7"/>
      <c r="D23" s="7"/>
      <c r="E23" s="7"/>
      <c r="F23" s="53"/>
      <c r="G23" s="8"/>
      <c r="H23" s="8"/>
      <c r="I23" s="9"/>
      <c r="J23" s="8"/>
    </row>
    <row r="24" spans="2:10" ht="12.75">
      <c r="B24" s="7"/>
      <c r="D24" s="8"/>
      <c r="E24" s="8"/>
      <c r="F24" s="53"/>
      <c r="G24" s="8"/>
      <c r="H24" s="8"/>
      <c r="I24" s="8"/>
      <c r="J24" s="19"/>
    </row>
    <row r="25" spans="6:9" ht="12.75">
      <c r="F25" s="53"/>
      <c r="G25" s="8"/>
      <c r="H25" s="8"/>
      <c r="I25" s="8"/>
    </row>
    <row r="26" spans="6:9" ht="12.75">
      <c r="F26" s="53"/>
      <c r="G26" s="8"/>
      <c r="H26" s="8"/>
      <c r="I26" s="8"/>
    </row>
    <row r="27" spans="6:9" ht="12.75">
      <c r="F27" s="53"/>
      <c r="G27" s="8"/>
      <c r="H27" s="8"/>
      <c r="I27" s="8"/>
    </row>
    <row r="28" spans="6:9" ht="12.75">
      <c r="F28" s="8"/>
      <c r="G28" s="8"/>
      <c r="H28" s="8"/>
      <c r="I28" s="8"/>
    </row>
    <row r="29" spans="6:9" ht="12.75">
      <c r="F29" s="8"/>
      <c r="G29" s="8"/>
      <c r="H29" s="8"/>
      <c r="I29" s="8"/>
    </row>
    <row r="30" spans="6:9" ht="12.75">
      <c r="F30" s="8"/>
      <c r="G30" s="8"/>
      <c r="H30" s="8"/>
      <c r="I30" s="8"/>
    </row>
  </sheetData>
  <sheetProtection/>
  <mergeCells count="20">
    <mergeCell ref="B2:K2"/>
    <mergeCell ref="B3:K3"/>
    <mergeCell ref="K4:K5"/>
    <mergeCell ref="A4:A5"/>
    <mergeCell ref="C4:C5"/>
    <mergeCell ref="D4:D5"/>
    <mergeCell ref="E4:E5"/>
    <mergeCell ref="F4:F5"/>
    <mergeCell ref="G4:J4"/>
    <mergeCell ref="B4:B5"/>
    <mergeCell ref="A7:A12"/>
    <mergeCell ref="C7:C12"/>
    <mergeCell ref="D7:D12"/>
    <mergeCell ref="E7:E12"/>
    <mergeCell ref="G7:G12"/>
    <mergeCell ref="A13:A18"/>
    <mergeCell ref="C13:C18"/>
    <mergeCell ref="D13:D18"/>
    <mergeCell ref="E13:E18"/>
    <mergeCell ref="G13:G18"/>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tabSelected="1" view="pageLayout" zoomScale="75" zoomScaleNormal="75" zoomScaleSheetLayoutView="76" zoomScalePageLayoutView="75" workbookViewId="0" topLeftCell="A1">
      <selection activeCell="F18" sqref="F18:F20"/>
    </sheetView>
  </sheetViews>
  <sheetFormatPr defaultColWidth="9.00390625" defaultRowHeight="12.75"/>
  <cols>
    <col min="1" max="1" width="5.125" style="15" customWidth="1"/>
    <col min="2" max="3" width="27.75390625" style="15" customWidth="1"/>
    <col min="4" max="4" width="10.75390625" style="15" customWidth="1"/>
    <col min="5" max="5" width="11.125" style="15" customWidth="1"/>
    <col min="6" max="6" width="34.375" style="15" customWidth="1"/>
    <col min="7" max="7" width="20.25390625" style="15" customWidth="1"/>
    <col min="8" max="8" width="17.25390625" style="15" customWidth="1"/>
    <col min="9" max="9" width="9.875" style="15" customWidth="1"/>
    <col min="10" max="10" width="9.75390625" style="15" customWidth="1"/>
    <col min="11" max="11" width="11.375" style="15" customWidth="1"/>
    <col min="12" max="12" width="10.375" style="15" customWidth="1"/>
    <col min="13" max="13" width="9.625" style="15" customWidth="1"/>
    <col min="14" max="14" width="51.25390625" style="15" customWidth="1"/>
    <col min="15" max="16384" width="9.125" style="15" customWidth="1"/>
  </cols>
  <sheetData>
    <row r="1" spans="1:14" ht="12.75">
      <c r="A1" s="105" t="s">
        <v>51</v>
      </c>
      <c r="B1" s="106"/>
      <c r="C1" s="106"/>
      <c r="D1" s="106"/>
      <c r="E1" s="106"/>
      <c r="F1" s="106"/>
      <c r="G1" s="106"/>
      <c r="H1" s="106"/>
      <c r="I1" s="106"/>
      <c r="J1" s="106"/>
      <c r="K1" s="106"/>
      <c r="L1" s="106"/>
      <c r="M1" s="106"/>
      <c r="N1" s="106"/>
    </row>
    <row r="2" spans="1:14" s="14" customFormat="1" ht="12.75">
      <c r="A2" s="85" t="s">
        <v>2</v>
      </c>
      <c r="B2" s="86"/>
      <c r="C2" s="86"/>
      <c r="D2" s="86"/>
      <c r="E2" s="86"/>
      <c r="F2" s="86"/>
      <c r="G2" s="86"/>
      <c r="H2" s="86"/>
      <c r="I2" s="86"/>
      <c r="J2" s="86"/>
      <c r="K2" s="87"/>
      <c r="L2" s="87"/>
      <c r="M2" s="87"/>
      <c r="N2" s="88"/>
    </row>
    <row r="3" spans="1:14" s="14" customFormat="1" ht="12.75">
      <c r="A3" s="149" t="s">
        <v>0</v>
      </c>
      <c r="B3" s="149" t="s">
        <v>52</v>
      </c>
      <c r="C3" s="149" t="s">
        <v>53</v>
      </c>
      <c r="D3" s="150" t="s">
        <v>40</v>
      </c>
      <c r="E3" s="151"/>
      <c r="F3" s="113" t="s">
        <v>56</v>
      </c>
      <c r="G3" s="113" t="s">
        <v>57</v>
      </c>
      <c r="H3" s="113" t="s">
        <v>41</v>
      </c>
      <c r="I3" s="92" t="s">
        <v>48</v>
      </c>
      <c r="J3" s="93"/>
      <c r="K3" s="94"/>
      <c r="L3" s="94"/>
      <c r="M3" s="94"/>
      <c r="N3" s="89" t="s">
        <v>63</v>
      </c>
    </row>
    <row r="4" spans="1:14" ht="63" customHeight="1">
      <c r="A4" s="119"/>
      <c r="B4" s="119"/>
      <c r="C4" s="119"/>
      <c r="D4" s="152"/>
      <c r="E4" s="153"/>
      <c r="F4" s="114"/>
      <c r="G4" s="114"/>
      <c r="H4" s="114"/>
      <c r="I4" s="92" t="s">
        <v>49</v>
      </c>
      <c r="J4" s="94"/>
      <c r="K4" s="92" t="s">
        <v>50</v>
      </c>
      <c r="L4" s="94"/>
      <c r="M4" s="89" t="s">
        <v>62</v>
      </c>
      <c r="N4" s="91"/>
    </row>
    <row r="5" spans="1:14" ht="82.5" customHeight="1">
      <c r="A5" s="120"/>
      <c r="B5" s="120"/>
      <c r="C5" s="120"/>
      <c r="D5" s="34" t="s">
        <v>54</v>
      </c>
      <c r="E5" s="34" t="s">
        <v>55</v>
      </c>
      <c r="F5" s="115"/>
      <c r="G5" s="115"/>
      <c r="H5" s="115"/>
      <c r="I5" s="33" t="s">
        <v>58</v>
      </c>
      <c r="J5" s="33" t="s">
        <v>59</v>
      </c>
      <c r="K5" s="34" t="s">
        <v>60</v>
      </c>
      <c r="L5" s="34" t="s">
        <v>61</v>
      </c>
      <c r="M5" s="90"/>
      <c r="N5" s="90"/>
    </row>
    <row r="6" spans="1:14" ht="12.75">
      <c r="A6" s="12">
        <v>1</v>
      </c>
      <c r="B6" s="12">
        <v>2</v>
      </c>
      <c r="C6" s="12">
        <v>3</v>
      </c>
      <c r="D6" s="12">
        <v>4</v>
      </c>
      <c r="E6" s="12">
        <v>5</v>
      </c>
      <c r="F6" s="12">
        <v>6</v>
      </c>
      <c r="G6" s="12">
        <v>7</v>
      </c>
      <c r="H6" s="12">
        <v>8</v>
      </c>
      <c r="I6" s="12">
        <v>9</v>
      </c>
      <c r="J6" s="12">
        <v>10</v>
      </c>
      <c r="K6" s="35">
        <v>11</v>
      </c>
      <c r="L6" s="35">
        <v>12</v>
      </c>
      <c r="M6" s="35">
        <v>13</v>
      </c>
      <c r="N6" s="35">
        <v>14</v>
      </c>
    </row>
    <row r="7" spans="1:14" ht="12.75">
      <c r="A7" s="141" t="s">
        <v>12</v>
      </c>
      <c r="B7" s="139"/>
      <c r="C7" s="139"/>
      <c r="D7" s="139"/>
      <c r="E7" s="139"/>
      <c r="F7" s="139"/>
      <c r="G7" s="140"/>
      <c r="H7" s="12" t="s">
        <v>42</v>
      </c>
      <c r="I7" s="12">
        <v>0</v>
      </c>
      <c r="J7" s="12">
        <v>0</v>
      </c>
      <c r="K7" s="40">
        <f>SUM(K8+K41)</f>
        <v>893581.2</v>
      </c>
      <c r="L7" s="40">
        <f>SUM(L8+L41)</f>
        <v>859581.9</v>
      </c>
      <c r="M7" s="38">
        <f>L7/K7</f>
        <v>0.9619516390899899</v>
      </c>
      <c r="N7" s="13"/>
    </row>
    <row r="8" spans="1:14" ht="25.5">
      <c r="A8" s="37">
        <v>37</v>
      </c>
      <c r="B8" s="96" t="s">
        <v>36</v>
      </c>
      <c r="C8" s="109"/>
      <c r="D8" s="109"/>
      <c r="E8" s="109"/>
      <c r="F8" s="109"/>
      <c r="G8" s="110"/>
      <c r="H8" s="30" t="s">
        <v>43</v>
      </c>
      <c r="I8" s="12">
        <v>0</v>
      </c>
      <c r="J8" s="12">
        <v>0</v>
      </c>
      <c r="K8" s="40">
        <f>SUM(K10+K14+K18+K22+K26+K30+K34)</f>
        <v>258960</v>
      </c>
      <c r="L8" s="40">
        <f>SUM(L10+L14+L18+L22+L26+L30+L34)</f>
        <v>229878.40000000002</v>
      </c>
      <c r="M8" s="38">
        <f>L8/K8</f>
        <v>0.8876984862527032</v>
      </c>
      <c r="N8" s="13"/>
    </row>
    <row r="9" spans="1:14" ht="12.75">
      <c r="A9" s="138" t="s">
        <v>95</v>
      </c>
      <c r="B9" s="141" t="s">
        <v>27</v>
      </c>
      <c r="C9" s="96"/>
      <c r="D9" s="96"/>
      <c r="E9" s="96"/>
      <c r="F9" s="96"/>
      <c r="G9" s="96"/>
      <c r="H9" s="27"/>
      <c r="I9" s="27"/>
      <c r="J9" s="27"/>
      <c r="K9" s="41"/>
      <c r="L9" s="41"/>
      <c r="M9" s="36"/>
      <c r="N9" s="67" t="s">
        <v>124</v>
      </c>
    </row>
    <row r="10" spans="1:14" ht="25.5">
      <c r="A10" s="99"/>
      <c r="B10" s="144" t="s">
        <v>14</v>
      </c>
      <c r="C10" s="147" t="s">
        <v>116</v>
      </c>
      <c r="D10" s="104">
        <v>43830</v>
      </c>
      <c r="E10" s="138"/>
      <c r="F10" s="138">
        <v>3</v>
      </c>
      <c r="G10" s="104">
        <v>43524</v>
      </c>
      <c r="H10" s="26" t="s">
        <v>44</v>
      </c>
      <c r="I10" s="25">
        <v>10</v>
      </c>
      <c r="J10" s="39" t="s">
        <v>81</v>
      </c>
      <c r="K10" s="41">
        <v>126401.6</v>
      </c>
      <c r="L10" s="41">
        <v>126401.6</v>
      </c>
      <c r="M10" s="36">
        <f>L10/K10</f>
        <v>1</v>
      </c>
      <c r="N10" s="73"/>
    </row>
    <row r="11" spans="1:14" ht="25.5">
      <c r="A11" s="99"/>
      <c r="B11" s="145"/>
      <c r="C11" s="102"/>
      <c r="D11" s="99"/>
      <c r="E11" s="99"/>
      <c r="F11" s="99"/>
      <c r="G11" s="99"/>
      <c r="H11" s="28" t="s">
        <v>45</v>
      </c>
      <c r="I11" s="25">
        <v>0</v>
      </c>
      <c r="J11" s="25">
        <v>0</v>
      </c>
      <c r="K11" s="41">
        <v>51587</v>
      </c>
      <c r="L11" s="41">
        <v>51587</v>
      </c>
      <c r="M11" s="36">
        <f>L11/K11</f>
        <v>1</v>
      </c>
      <c r="N11" s="73"/>
    </row>
    <row r="12" spans="1:14" ht="25.5">
      <c r="A12" s="99"/>
      <c r="B12" s="146"/>
      <c r="C12" s="103"/>
      <c r="D12" s="99"/>
      <c r="E12" s="99"/>
      <c r="F12" s="99"/>
      <c r="G12" s="99"/>
      <c r="H12" s="24" t="s">
        <v>46</v>
      </c>
      <c r="I12" s="25">
        <v>0</v>
      </c>
      <c r="J12" s="25">
        <v>0</v>
      </c>
      <c r="K12" s="42">
        <v>0</v>
      </c>
      <c r="L12" s="42">
        <v>0</v>
      </c>
      <c r="M12" s="36">
        <v>0</v>
      </c>
      <c r="N12" s="74"/>
    </row>
    <row r="13" spans="1:14" ht="12.75" customHeight="1">
      <c r="A13" s="98" t="s">
        <v>96</v>
      </c>
      <c r="B13" s="148" t="s">
        <v>32</v>
      </c>
      <c r="C13" s="133"/>
      <c r="D13" s="133"/>
      <c r="E13" s="133"/>
      <c r="F13" s="133"/>
      <c r="G13" s="134"/>
      <c r="H13" s="27"/>
      <c r="I13" s="25"/>
      <c r="J13" s="25"/>
      <c r="K13" s="42"/>
      <c r="L13" s="42"/>
      <c r="M13" s="36"/>
      <c r="N13" s="77" t="s">
        <v>114</v>
      </c>
    </row>
    <row r="14" spans="1:14" ht="25.5">
      <c r="A14" s="99"/>
      <c r="B14" s="101" t="s">
        <v>15</v>
      </c>
      <c r="C14" s="101" t="s">
        <v>108</v>
      </c>
      <c r="D14" s="104">
        <v>43830</v>
      </c>
      <c r="E14" s="138"/>
      <c r="F14" s="138">
        <v>3</v>
      </c>
      <c r="G14" s="104">
        <v>43524</v>
      </c>
      <c r="H14" s="26" t="s">
        <v>44</v>
      </c>
      <c r="I14" s="25">
        <v>10</v>
      </c>
      <c r="J14" s="39" t="s">
        <v>80</v>
      </c>
      <c r="K14" s="41">
        <v>38275</v>
      </c>
      <c r="L14" s="41">
        <v>12614.5</v>
      </c>
      <c r="M14" s="36">
        <f>L14/K14</f>
        <v>0.3295754408883083</v>
      </c>
      <c r="N14" s="78"/>
    </row>
    <row r="15" spans="1:14" ht="25.5">
      <c r="A15" s="99"/>
      <c r="B15" s="102"/>
      <c r="C15" s="102"/>
      <c r="D15" s="99"/>
      <c r="E15" s="99"/>
      <c r="F15" s="99"/>
      <c r="G15" s="99"/>
      <c r="H15" s="28" t="s">
        <v>45</v>
      </c>
      <c r="I15" s="25">
        <v>0</v>
      </c>
      <c r="J15" s="25">
        <v>0</v>
      </c>
      <c r="K15" s="42">
        <v>0</v>
      </c>
      <c r="L15" s="42">
        <v>0</v>
      </c>
      <c r="M15" s="36">
        <v>0</v>
      </c>
      <c r="N15" s="78"/>
    </row>
    <row r="16" spans="1:14" ht="33.75" customHeight="1">
      <c r="A16" s="100"/>
      <c r="B16" s="103"/>
      <c r="C16" s="103"/>
      <c r="D16" s="99"/>
      <c r="E16" s="99"/>
      <c r="F16" s="99"/>
      <c r="G16" s="99"/>
      <c r="H16" s="24" t="s">
        <v>46</v>
      </c>
      <c r="I16" s="25">
        <v>0</v>
      </c>
      <c r="J16" s="25">
        <v>0</v>
      </c>
      <c r="K16" s="42">
        <v>0</v>
      </c>
      <c r="L16" s="42">
        <v>0</v>
      </c>
      <c r="M16" s="36">
        <v>0</v>
      </c>
      <c r="N16" s="79"/>
    </row>
    <row r="17" spans="1:14" ht="12.75" customHeight="1">
      <c r="A17" s="98" t="s">
        <v>97</v>
      </c>
      <c r="B17" s="95" t="s">
        <v>28</v>
      </c>
      <c r="C17" s="96"/>
      <c r="D17" s="96"/>
      <c r="E17" s="96"/>
      <c r="F17" s="96"/>
      <c r="G17" s="97"/>
      <c r="H17" s="27"/>
      <c r="I17" s="25"/>
      <c r="J17" s="25"/>
      <c r="K17" s="42"/>
      <c r="L17" s="42"/>
      <c r="M17" s="36"/>
      <c r="N17" s="77" t="s">
        <v>115</v>
      </c>
    </row>
    <row r="18" spans="1:14" ht="25.5">
      <c r="A18" s="99"/>
      <c r="B18" s="101" t="s">
        <v>16</v>
      </c>
      <c r="C18" s="101" t="s">
        <v>117</v>
      </c>
      <c r="D18" s="104">
        <v>43830</v>
      </c>
      <c r="E18" s="138"/>
      <c r="F18" s="138">
        <v>3</v>
      </c>
      <c r="G18" s="104">
        <v>43524</v>
      </c>
      <c r="H18" s="26" t="s">
        <v>44</v>
      </c>
      <c r="I18" s="25">
        <v>10</v>
      </c>
      <c r="J18" s="39" t="s">
        <v>80</v>
      </c>
      <c r="K18" s="41">
        <v>20000</v>
      </c>
      <c r="L18" s="41">
        <v>16930.6</v>
      </c>
      <c r="M18" s="36">
        <f>L18/K18</f>
        <v>0.8465299999999999</v>
      </c>
      <c r="N18" s="80"/>
    </row>
    <row r="19" spans="1:14" ht="25.5">
      <c r="A19" s="99"/>
      <c r="B19" s="102"/>
      <c r="C19" s="102"/>
      <c r="D19" s="99"/>
      <c r="E19" s="99"/>
      <c r="F19" s="99"/>
      <c r="G19" s="99"/>
      <c r="H19" s="28" t="s">
        <v>45</v>
      </c>
      <c r="I19" s="25">
        <v>0</v>
      </c>
      <c r="J19" s="25">
        <v>0</v>
      </c>
      <c r="K19" s="42">
        <v>0</v>
      </c>
      <c r="L19" s="42">
        <v>0</v>
      </c>
      <c r="M19" s="36">
        <v>0</v>
      </c>
      <c r="N19" s="80"/>
    </row>
    <row r="20" spans="1:14" ht="25.5">
      <c r="A20" s="100"/>
      <c r="B20" s="103"/>
      <c r="C20" s="103"/>
      <c r="D20" s="99"/>
      <c r="E20" s="99"/>
      <c r="F20" s="99"/>
      <c r="G20" s="99"/>
      <c r="H20" s="24" t="s">
        <v>46</v>
      </c>
      <c r="I20" s="25">
        <v>0</v>
      </c>
      <c r="J20" s="25">
        <v>0</v>
      </c>
      <c r="K20" s="42">
        <v>0</v>
      </c>
      <c r="L20" s="42">
        <v>0</v>
      </c>
      <c r="M20" s="36">
        <v>0</v>
      </c>
      <c r="N20" s="81"/>
    </row>
    <row r="21" spans="1:14" ht="12.75">
      <c r="A21" s="98" t="s">
        <v>98</v>
      </c>
      <c r="B21" s="95" t="s">
        <v>18</v>
      </c>
      <c r="C21" s="96"/>
      <c r="D21" s="96"/>
      <c r="E21" s="96"/>
      <c r="F21" s="96"/>
      <c r="G21" s="97"/>
      <c r="H21" s="27"/>
      <c r="I21" s="25"/>
      <c r="J21" s="25"/>
      <c r="K21" s="42"/>
      <c r="L21" s="42"/>
      <c r="M21" s="36"/>
      <c r="N21" s="70" t="s">
        <v>125</v>
      </c>
    </row>
    <row r="22" spans="1:14" ht="25.5">
      <c r="A22" s="99"/>
      <c r="B22" s="101" t="s">
        <v>17</v>
      </c>
      <c r="C22" s="101" t="s">
        <v>109</v>
      </c>
      <c r="D22" s="104">
        <v>43830</v>
      </c>
      <c r="E22" s="138"/>
      <c r="F22" s="138">
        <v>3</v>
      </c>
      <c r="G22" s="104">
        <v>43524</v>
      </c>
      <c r="H22" s="26" t="s">
        <v>44</v>
      </c>
      <c r="I22" s="25">
        <v>10</v>
      </c>
      <c r="J22" s="39" t="s">
        <v>80</v>
      </c>
      <c r="K22" s="41">
        <v>48290</v>
      </c>
      <c r="L22" s="41">
        <v>48038.2</v>
      </c>
      <c r="M22" s="36">
        <f>L22/K22</f>
        <v>0.9947856699109546</v>
      </c>
      <c r="N22" s="71"/>
    </row>
    <row r="23" spans="1:14" ht="25.5">
      <c r="A23" s="99"/>
      <c r="B23" s="102"/>
      <c r="C23" s="102"/>
      <c r="D23" s="99"/>
      <c r="E23" s="99"/>
      <c r="F23" s="99"/>
      <c r="G23" s="99"/>
      <c r="H23" s="28" t="s">
        <v>45</v>
      </c>
      <c r="I23" s="25">
        <v>0</v>
      </c>
      <c r="J23" s="25">
        <v>0</v>
      </c>
      <c r="K23" s="42">
        <v>0</v>
      </c>
      <c r="L23" s="42">
        <v>0</v>
      </c>
      <c r="M23" s="36">
        <v>0</v>
      </c>
      <c r="N23" s="71"/>
    </row>
    <row r="24" spans="1:14" ht="25.5">
      <c r="A24" s="100"/>
      <c r="B24" s="103"/>
      <c r="C24" s="103"/>
      <c r="D24" s="99"/>
      <c r="E24" s="99"/>
      <c r="F24" s="99"/>
      <c r="G24" s="99"/>
      <c r="H24" s="24" t="s">
        <v>46</v>
      </c>
      <c r="I24" s="25">
        <v>0</v>
      </c>
      <c r="J24" s="25">
        <v>0</v>
      </c>
      <c r="K24" s="42">
        <v>0</v>
      </c>
      <c r="L24" s="42">
        <v>0</v>
      </c>
      <c r="M24" s="36">
        <v>0</v>
      </c>
      <c r="N24" s="72"/>
    </row>
    <row r="25" spans="1:14" ht="12.75" customHeight="1">
      <c r="A25" s="98" t="s">
        <v>99</v>
      </c>
      <c r="B25" s="95" t="s">
        <v>76</v>
      </c>
      <c r="C25" s="96"/>
      <c r="D25" s="96"/>
      <c r="E25" s="96"/>
      <c r="F25" s="96"/>
      <c r="G25" s="97"/>
      <c r="H25" s="27"/>
      <c r="I25" s="25"/>
      <c r="J25" s="25"/>
      <c r="K25" s="47"/>
      <c r="L25" s="47"/>
      <c r="M25" s="36"/>
      <c r="N25" s="70" t="s">
        <v>126</v>
      </c>
    </row>
    <row r="26" spans="1:14" ht="25.5">
      <c r="A26" s="99"/>
      <c r="B26" s="101" t="s">
        <v>19</v>
      </c>
      <c r="C26" s="101" t="s">
        <v>107</v>
      </c>
      <c r="D26" s="104">
        <v>43830</v>
      </c>
      <c r="E26" s="138"/>
      <c r="F26" s="138">
        <v>3</v>
      </c>
      <c r="G26" s="104">
        <v>43524</v>
      </c>
      <c r="H26" s="26" t="s">
        <v>44</v>
      </c>
      <c r="I26" s="25">
        <v>10</v>
      </c>
      <c r="J26" s="39" t="s">
        <v>80</v>
      </c>
      <c r="K26" s="41">
        <v>25885</v>
      </c>
      <c r="L26" s="41">
        <v>25785.1</v>
      </c>
      <c r="M26" s="36">
        <f>L26/K26</f>
        <v>0.9961406219818427</v>
      </c>
      <c r="N26" s="75"/>
    </row>
    <row r="27" spans="1:14" ht="25.5">
      <c r="A27" s="99"/>
      <c r="B27" s="102"/>
      <c r="C27" s="102"/>
      <c r="D27" s="99"/>
      <c r="E27" s="99"/>
      <c r="F27" s="99"/>
      <c r="G27" s="99"/>
      <c r="H27" s="28" t="s">
        <v>45</v>
      </c>
      <c r="I27" s="25">
        <v>0</v>
      </c>
      <c r="J27" s="25">
        <v>0</v>
      </c>
      <c r="K27" s="42">
        <v>0</v>
      </c>
      <c r="L27" s="42">
        <v>0</v>
      </c>
      <c r="M27" s="36">
        <v>0</v>
      </c>
      <c r="N27" s="75"/>
    </row>
    <row r="28" spans="1:14" ht="25.5">
      <c r="A28" s="100"/>
      <c r="B28" s="103"/>
      <c r="C28" s="103"/>
      <c r="D28" s="99"/>
      <c r="E28" s="99"/>
      <c r="F28" s="99"/>
      <c r="G28" s="99"/>
      <c r="H28" s="24" t="s">
        <v>46</v>
      </c>
      <c r="I28" s="25">
        <v>0</v>
      </c>
      <c r="J28" s="25">
        <v>0</v>
      </c>
      <c r="K28" s="42">
        <v>0</v>
      </c>
      <c r="L28" s="42">
        <v>0</v>
      </c>
      <c r="M28" s="36">
        <v>0</v>
      </c>
      <c r="N28" s="76"/>
    </row>
    <row r="29" spans="1:14" ht="33" customHeight="1">
      <c r="A29" s="98" t="s">
        <v>100</v>
      </c>
      <c r="B29" s="95" t="s">
        <v>26</v>
      </c>
      <c r="C29" s="96"/>
      <c r="D29" s="96"/>
      <c r="E29" s="96"/>
      <c r="F29" s="96"/>
      <c r="G29" s="97"/>
      <c r="H29" s="27"/>
      <c r="I29" s="25"/>
      <c r="J29" s="25"/>
      <c r="K29" s="47"/>
      <c r="L29" s="47"/>
      <c r="M29" s="45"/>
      <c r="N29" s="67" t="s">
        <v>122</v>
      </c>
    </row>
    <row r="30" spans="1:14" ht="25.5">
      <c r="A30" s="99"/>
      <c r="B30" s="101" t="s">
        <v>33</v>
      </c>
      <c r="C30" s="101" t="s">
        <v>118</v>
      </c>
      <c r="D30" s="104">
        <v>43830</v>
      </c>
      <c r="E30" s="131"/>
      <c r="F30" s="131">
        <v>7</v>
      </c>
      <c r="G30" s="104">
        <v>43524</v>
      </c>
      <c r="H30" s="26" t="s">
        <v>44</v>
      </c>
      <c r="I30" s="39" t="s">
        <v>81</v>
      </c>
      <c r="J30" s="39" t="s">
        <v>82</v>
      </c>
      <c r="K30" s="42">
        <v>0</v>
      </c>
      <c r="L30" s="42">
        <v>0</v>
      </c>
      <c r="M30" s="45">
        <v>0</v>
      </c>
      <c r="N30" s="68"/>
    </row>
    <row r="31" spans="1:14" ht="25.5">
      <c r="A31" s="99"/>
      <c r="B31" s="102"/>
      <c r="C31" s="102"/>
      <c r="D31" s="99"/>
      <c r="E31" s="99"/>
      <c r="F31" s="99"/>
      <c r="G31" s="99"/>
      <c r="H31" s="28" t="s">
        <v>45</v>
      </c>
      <c r="I31" s="25">
        <v>0</v>
      </c>
      <c r="J31" s="25">
        <v>0</v>
      </c>
      <c r="K31" s="42">
        <v>0</v>
      </c>
      <c r="L31" s="42">
        <v>0</v>
      </c>
      <c r="M31" s="45">
        <v>0</v>
      </c>
      <c r="N31" s="68"/>
    </row>
    <row r="32" spans="1:14" ht="73.5" customHeight="1">
      <c r="A32" s="100"/>
      <c r="B32" s="103"/>
      <c r="C32" s="103"/>
      <c r="D32" s="99"/>
      <c r="E32" s="99"/>
      <c r="F32" s="99"/>
      <c r="G32" s="99"/>
      <c r="H32" s="24" t="s">
        <v>46</v>
      </c>
      <c r="I32" s="25">
        <v>0</v>
      </c>
      <c r="J32" s="25">
        <v>0</v>
      </c>
      <c r="K32" s="42">
        <v>0</v>
      </c>
      <c r="L32" s="42">
        <v>0</v>
      </c>
      <c r="M32" s="45">
        <v>0</v>
      </c>
      <c r="N32" s="69"/>
    </row>
    <row r="33" spans="1:14" ht="25.5">
      <c r="A33" s="98" t="s">
        <v>101</v>
      </c>
      <c r="B33" s="95" t="s">
        <v>31</v>
      </c>
      <c r="C33" s="96"/>
      <c r="D33" s="96"/>
      <c r="E33" s="96"/>
      <c r="F33" s="96"/>
      <c r="G33" s="97"/>
      <c r="H33" s="27"/>
      <c r="I33" s="25"/>
      <c r="J33" s="25"/>
      <c r="K33" s="42"/>
      <c r="L33" s="42"/>
      <c r="M33" s="45"/>
      <c r="N33" s="48" t="s">
        <v>123</v>
      </c>
    </row>
    <row r="34" spans="1:14" ht="25.5">
      <c r="A34" s="99"/>
      <c r="B34" s="101" t="s">
        <v>33</v>
      </c>
      <c r="C34" s="101" t="s">
        <v>119</v>
      </c>
      <c r="D34" s="104">
        <v>43830</v>
      </c>
      <c r="E34" s="131"/>
      <c r="F34" s="131">
        <v>7</v>
      </c>
      <c r="G34" s="104">
        <v>43524</v>
      </c>
      <c r="H34" s="26" t="s">
        <v>44</v>
      </c>
      <c r="I34" s="39" t="s">
        <v>81</v>
      </c>
      <c r="J34" s="39" t="s">
        <v>82</v>
      </c>
      <c r="K34" s="42">
        <v>108.4</v>
      </c>
      <c r="L34" s="42">
        <v>108.4</v>
      </c>
      <c r="M34" s="45">
        <f>L34/K34</f>
        <v>1</v>
      </c>
      <c r="N34" s="49"/>
    </row>
    <row r="35" spans="1:14" ht="25.5">
      <c r="A35" s="99"/>
      <c r="B35" s="102"/>
      <c r="C35" s="102"/>
      <c r="D35" s="99"/>
      <c r="E35" s="99"/>
      <c r="F35" s="99"/>
      <c r="G35" s="99"/>
      <c r="H35" s="28" t="s">
        <v>45</v>
      </c>
      <c r="I35" s="25">
        <v>0</v>
      </c>
      <c r="J35" s="25">
        <v>0</v>
      </c>
      <c r="K35" s="42">
        <v>0</v>
      </c>
      <c r="L35" s="42">
        <v>0</v>
      </c>
      <c r="M35" s="45">
        <v>0</v>
      </c>
      <c r="N35" s="49"/>
    </row>
    <row r="36" spans="1:14" ht="69.75" customHeight="1">
      <c r="A36" s="100"/>
      <c r="B36" s="103"/>
      <c r="C36" s="103"/>
      <c r="D36" s="99"/>
      <c r="E36" s="99"/>
      <c r="F36" s="99"/>
      <c r="G36" s="99"/>
      <c r="H36" s="24" t="s">
        <v>46</v>
      </c>
      <c r="I36" s="25">
        <v>0</v>
      </c>
      <c r="J36" s="25">
        <v>0</v>
      </c>
      <c r="K36" s="42">
        <v>0</v>
      </c>
      <c r="L36" s="42">
        <v>0</v>
      </c>
      <c r="M36" s="45">
        <v>0</v>
      </c>
      <c r="N36" s="50"/>
    </row>
    <row r="37" spans="1:14" ht="25.5">
      <c r="A37" s="98" t="s">
        <v>102</v>
      </c>
      <c r="B37" s="95" t="s">
        <v>47</v>
      </c>
      <c r="C37" s="96"/>
      <c r="D37" s="96"/>
      <c r="E37" s="96"/>
      <c r="F37" s="96"/>
      <c r="G37" s="97"/>
      <c r="H37" s="27" t="s">
        <v>43</v>
      </c>
      <c r="I37" s="25"/>
      <c r="J37" s="25"/>
      <c r="K37" s="47"/>
      <c r="L37" s="47"/>
      <c r="M37" s="36"/>
      <c r="N37" s="82"/>
    </row>
    <row r="38" spans="1:14" ht="25.5">
      <c r="A38" s="99"/>
      <c r="B38" s="154" t="s">
        <v>30</v>
      </c>
      <c r="C38" s="142"/>
      <c r="D38" s="104">
        <v>43830</v>
      </c>
      <c r="E38" s="138"/>
      <c r="F38" s="138">
        <v>5</v>
      </c>
      <c r="G38" s="104">
        <v>43524</v>
      </c>
      <c r="H38" s="26" t="s">
        <v>44</v>
      </c>
      <c r="I38" s="25">
        <v>0</v>
      </c>
      <c r="J38" s="25">
        <v>0</v>
      </c>
      <c r="K38" s="42">
        <v>0</v>
      </c>
      <c r="L38" s="42">
        <v>0</v>
      </c>
      <c r="M38" s="36">
        <v>0</v>
      </c>
      <c r="N38" s="83"/>
    </row>
    <row r="39" spans="1:14" ht="25.5">
      <c r="A39" s="99"/>
      <c r="B39" s="154"/>
      <c r="C39" s="143"/>
      <c r="D39" s="99"/>
      <c r="E39" s="99"/>
      <c r="F39" s="99"/>
      <c r="G39" s="99"/>
      <c r="H39" s="28" t="s">
        <v>45</v>
      </c>
      <c r="I39" s="25">
        <v>0</v>
      </c>
      <c r="J39" s="25">
        <v>0</v>
      </c>
      <c r="K39" s="42">
        <v>0</v>
      </c>
      <c r="L39" s="42">
        <v>0</v>
      </c>
      <c r="M39" s="36">
        <v>0</v>
      </c>
      <c r="N39" s="83"/>
    </row>
    <row r="40" spans="1:14" ht="167.25" customHeight="1">
      <c r="A40" s="99"/>
      <c r="B40" s="101"/>
      <c r="C40" s="143"/>
      <c r="D40" s="99"/>
      <c r="E40" s="99"/>
      <c r="F40" s="99"/>
      <c r="G40" s="99"/>
      <c r="H40" s="24" t="s">
        <v>46</v>
      </c>
      <c r="I40" s="25">
        <v>0</v>
      </c>
      <c r="J40" s="25">
        <v>0</v>
      </c>
      <c r="K40" s="42">
        <v>0</v>
      </c>
      <c r="L40" s="42">
        <v>0</v>
      </c>
      <c r="M40" s="36">
        <v>0</v>
      </c>
      <c r="N40" s="84"/>
    </row>
    <row r="41" spans="1:14" ht="25.5">
      <c r="A41" s="30">
        <v>38</v>
      </c>
      <c r="B41" s="95" t="s">
        <v>79</v>
      </c>
      <c r="C41" s="111"/>
      <c r="D41" s="111"/>
      <c r="E41" s="111"/>
      <c r="F41" s="111"/>
      <c r="G41" s="112"/>
      <c r="H41" s="30" t="s">
        <v>43</v>
      </c>
      <c r="I41" s="12"/>
      <c r="J41" s="12"/>
      <c r="K41" s="40">
        <f>SUM(K43+K47+K51+K55)</f>
        <v>634621.2</v>
      </c>
      <c r="L41" s="40">
        <f>SUM(L43+L47+L51+L55)</f>
        <v>629703.5</v>
      </c>
      <c r="M41" s="38">
        <f>L41/K41</f>
        <v>0.9922509679790087</v>
      </c>
      <c r="N41" s="44"/>
    </row>
    <row r="42" spans="1:14" ht="12.75">
      <c r="A42" s="98" t="s">
        <v>95</v>
      </c>
      <c r="B42" s="95" t="s">
        <v>29</v>
      </c>
      <c r="C42" s="139"/>
      <c r="D42" s="139"/>
      <c r="E42" s="139"/>
      <c r="F42" s="139"/>
      <c r="G42" s="140"/>
      <c r="I42" s="25"/>
      <c r="J42" s="25"/>
      <c r="K42" s="46"/>
      <c r="L42" s="46"/>
      <c r="M42" s="36"/>
      <c r="N42" s="70" t="s">
        <v>127</v>
      </c>
    </row>
    <row r="43" spans="1:14" ht="27.75" customHeight="1">
      <c r="A43" s="99"/>
      <c r="B43" s="101" t="s">
        <v>20</v>
      </c>
      <c r="C43" s="101" t="s">
        <v>77</v>
      </c>
      <c r="D43" s="104">
        <v>43830</v>
      </c>
      <c r="E43" s="138"/>
      <c r="F43" s="138">
        <v>3</v>
      </c>
      <c r="G43" s="104">
        <v>43524</v>
      </c>
      <c r="H43" s="26" t="s">
        <v>44</v>
      </c>
      <c r="I43" s="25">
        <v>10</v>
      </c>
      <c r="J43" s="39" t="s">
        <v>80</v>
      </c>
      <c r="K43" s="41">
        <v>338332.7</v>
      </c>
      <c r="L43" s="41">
        <v>334176.8</v>
      </c>
      <c r="M43" s="36">
        <f>L43/K43</f>
        <v>0.9877165287304478</v>
      </c>
      <c r="N43" s="71"/>
    </row>
    <row r="44" spans="1:14" ht="27.75" customHeight="1">
      <c r="A44" s="99"/>
      <c r="B44" s="136"/>
      <c r="C44" s="136"/>
      <c r="D44" s="99"/>
      <c r="E44" s="99"/>
      <c r="F44" s="99"/>
      <c r="G44" s="99"/>
      <c r="H44" s="28" t="s">
        <v>45</v>
      </c>
      <c r="I44" s="25">
        <v>0</v>
      </c>
      <c r="J44" s="25">
        <v>0</v>
      </c>
      <c r="K44" s="42">
        <v>0</v>
      </c>
      <c r="L44" s="42">
        <v>0</v>
      </c>
      <c r="M44" s="36"/>
      <c r="N44" s="71"/>
    </row>
    <row r="45" spans="1:14" ht="25.5">
      <c r="A45" s="100"/>
      <c r="B45" s="137"/>
      <c r="C45" s="137"/>
      <c r="D45" s="99"/>
      <c r="E45" s="99"/>
      <c r="F45" s="99"/>
      <c r="G45" s="99"/>
      <c r="H45" s="24" t="s">
        <v>46</v>
      </c>
      <c r="I45" s="25">
        <v>0</v>
      </c>
      <c r="J45" s="25">
        <v>0</v>
      </c>
      <c r="K45" s="42">
        <v>0</v>
      </c>
      <c r="L45" s="42">
        <v>0</v>
      </c>
      <c r="M45" s="36"/>
      <c r="N45" s="72"/>
    </row>
    <row r="46" spans="1:14" ht="12.75">
      <c r="A46" s="98" t="s">
        <v>96</v>
      </c>
      <c r="B46" s="132" t="s">
        <v>24</v>
      </c>
      <c r="C46" s="133"/>
      <c r="D46" s="133"/>
      <c r="E46" s="133"/>
      <c r="F46" s="133"/>
      <c r="G46" s="134"/>
      <c r="H46" s="27"/>
      <c r="I46" s="25"/>
      <c r="J46" s="25"/>
      <c r="K46" s="42"/>
      <c r="L46" s="42"/>
      <c r="M46" s="36"/>
      <c r="N46" s="67" t="s">
        <v>128</v>
      </c>
    </row>
    <row r="47" spans="1:14" ht="25.5">
      <c r="A47" s="99"/>
      <c r="B47" s="135" t="s">
        <v>21</v>
      </c>
      <c r="C47" s="101" t="s">
        <v>78</v>
      </c>
      <c r="D47" s="104">
        <v>43830</v>
      </c>
      <c r="E47" s="138"/>
      <c r="F47" s="138">
        <v>3</v>
      </c>
      <c r="G47" s="104">
        <v>43524</v>
      </c>
      <c r="H47" s="26" t="s">
        <v>44</v>
      </c>
      <c r="I47" s="25">
        <v>10</v>
      </c>
      <c r="J47" s="39" t="s">
        <v>80</v>
      </c>
      <c r="K47" s="41">
        <v>291511</v>
      </c>
      <c r="L47" s="41">
        <v>290796.2</v>
      </c>
      <c r="M47" s="36">
        <f>L47/K47</f>
        <v>0.9975479484479145</v>
      </c>
      <c r="N47" s="73"/>
    </row>
    <row r="48" spans="1:14" ht="25.5">
      <c r="A48" s="99"/>
      <c r="B48" s="136"/>
      <c r="C48" s="136"/>
      <c r="D48" s="99"/>
      <c r="E48" s="99"/>
      <c r="F48" s="99"/>
      <c r="G48" s="99"/>
      <c r="H48" s="28" t="s">
        <v>45</v>
      </c>
      <c r="I48" s="25">
        <v>0</v>
      </c>
      <c r="J48" s="25">
        <v>0</v>
      </c>
      <c r="K48" s="42">
        <v>0</v>
      </c>
      <c r="L48" s="42">
        <v>0</v>
      </c>
      <c r="M48" s="36">
        <v>0</v>
      </c>
      <c r="N48" s="73"/>
    </row>
    <row r="49" spans="1:14" ht="25.5">
      <c r="A49" s="100"/>
      <c r="B49" s="137"/>
      <c r="C49" s="137"/>
      <c r="D49" s="99"/>
      <c r="E49" s="99"/>
      <c r="F49" s="99"/>
      <c r="G49" s="99"/>
      <c r="H49" s="24" t="s">
        <v>46</v>
      </c>
      <c r="I49" s="25">
        <v>0</v>
      </c>
      <c r="J49" s="25">
        <v>0</v>
      </c>
      <c r="K49" s="42">
        <v>0</v>
      </c>
      <c r="L49" s="42">
        <v>0</v>
      </c>
      <c r="M49" s="36">
        <v>0</v>
      </c>
      <c r="N49" s="74"/>
    </row>
    <row r="50" spans="1:14" ht="12.75">
      <c r="A50" s="98" t="s">
        <v>97</v>
      </c>
      <c r="B50" s="132" t="s">
        <v>34</v>
      </c>
      <c r="C50" s="133"/>
      <c r="D50" s="133"/>
      <c r="E50" s="133"/>
      <c r="F50" s="133"/>
      <c r="G50" s="134"/>
      <c r="H50" s="27"/>
      <c r="I50" s="25"/>
      <c r="J50" s="25"/>
      <c r="K50" s="42"/>
      <c r="L50" s="42"/>
      <c r="M50" s="36"/>
      <c r="N50" s="70" t="s">
        <v>112</v>
      </c>
    </row>
    <row r="51" spans="1:14" ht="25.5">
      <c r="A51" s="99"/>
      <c r="B51" s="135" t="s">
        <v>22</v>
      </c>
      <c r="C51" s="101" t="s">
        <v>110</v>
      </c>
      <c r="D51" s="130">
        <v>43830</v>
      </c>
      <c r="E51" s="131"/>
      <c r="F51" s="131">
        <v>3</v>
      </c>
      <c r="G51" s="104">
        <v>43524</v>
      </c>
      <c r="H51" s="26" t="s">
        <v>44</v>
      </c>
      <c r="I51" s="25">
        <v>10</v>
      </c>
      <c r="J51" s="39" t="s">
        <v>80</v>
      </c>
      <c r="K51" s="41">
        <v>2743</v>
      </c>
      <c r="L51" s="41">
        <v>2704.1</v>
      </c>
      <c r="M51" s="36">
        <f>L51/K51</f>
        <v>0.9858184469558877</v>
      </c>
      <c r="N51" s="75"/>
    </row>
    <row r="52" spans="1:14" ht="25.5">
      <c r="A52" s="99"/>
      <c r="B52" s="136"/>
      <c r="C52" s="102"/>
      <c r="D52" s="99"/>
      <c r="E52" s="99"/>
      <c r="F52" s="99"/>
      <c r="G52" s="99"/>
      <c r="H52" s="28" t="s">
        <v>45</v>
      </c>
      <c r="I52" s="25">
        <v>0</v>
      </c>
      <c r="J52" s="25">
        <v>0</v>
      </c>
      <c r="K52" s="42">
        <v>0</v>
      </c>
      <c r="L52" s="42">
        <v>0</v>
      </c>
      <c r="M52" s="36">
        <v>0</v>
      </c>
      <c r="N52" s="75"/>
    </row>
    <row r="53" spans="1:14" ht="25.5">
      <c r="A53" s="100"/>
      <c r="B53" s="137"/>
      <c r="C53" s="103"/>
      <c r="D53" s="99"/>
      <c r="E53" s="99"/>
      <c r="F53" s="99"/>
      <c r="G53" s="99"/>
      <c r="H53" s="24" t="s">
        <v>46</v>
      </c>
      <c r="I53" s="25">
        <v>0</v>
      </c>
      <c r="J53" s="25">
        <v>0</v>
      </c>
      <c r="K53" s="42">
        <v>0</v>
      </c>
      <c r="L53" s="42">
        <v>0</v>
      </c>
      <c r="M53" s="36">
        <v>0</v>
      </c>
      <c r="N53" s="76"/>
    </row>
    <row r="54" spans="1:14" ht="27" customHeight="1">
      <c r="A54" s="127" t="s">
        <v>98</v>
      </c>
      <c r="B54" s="128" t="s">
        <v>25</v>
      </c>
      <c r="C54" s="128"/>
      <c r="D54" s="128"/>
      <c r="E54" s="128"/>
      <c r="F54" s="128"/>
      <c r="G54" s="128"/>
      <c r="H54" s="27"/>
      <c r="I54" s="25"/>
      <c r="J54" s="25"/>
      <c r="K54" s="42"/>
      <c r="L54" s="42"/>
      <c r="M54" s="36"/>
      <c r="N54" s="70" t="s">
        <v>113</v>
      </c>
    </row>
    <row r="55" spans="1:14" ht="25.5">
      <c r="A55" s="127"/>
      <c r="B55" s="129" t="s">
        <v>23</v>
      </c>
      <c r="C55" s="101" t="s">
        <v>111</v>
      </c>
      <c r="D55" s="130">
        <v>43830</v>
      </c>
      <c r="E55" s="131"/>
      <c r="F55" s="131">
        <v>3</v>
      </c>
      <c r="G55" s="104">
        <v>43524</v>
      </c>
      <c r="H55" s="26" t="s">
        <v>44</v>
      </c>
      <c r="I55" s="25">
        <v>10</v>
      </c>
      <c r="J55" s="39" t="s">
        <v>80</v>
      </c>
      <c r="K55" s="41">
        <v>2034.5</v>
      </c>
      <c r="L55" s="41">
        <v>2026.4</v>
      </c>
      <c r="M55" s="36">
        <f>L55/K55</f>
        <v>0.9960186778078153</v>
      </c>
      <c r="N55" s="75"/>
    </row>
    <row r="56" spans="1:14" ht="25.5">
      <c r="A56" s="127"/>
      <c r="B56" s="129"/>
      <c r="C56" s="102"/>
      <c r="D56" s="99"/>
      <c r="E56" s="99"/>
      <c r="F56" s="99"/>
      <c r="G56" s="99"/>
      <c r="H56" s="28" t="s">
        <v>45</v>
      </c>
      <c r="I56" s="25">
        <v>0</v>
      </c>
      <c r="J56" s="25">
        <v>0</v>
      </c>
      <c r="K56" s="42">
        <v>0</v>
      </c>
      <c r="L56" s="42">
        <v>0</v>
      </c>
      <c r="M56" s="36">
        <v>0</v>
      </c>
      <c r="N56" s="75"/>
    </row>
    <row r="57" spans="1:14" ht="132" customHeight="1">
      <c r="A57" s="127"/>
      <c r="B57" s="129"/>
      <c r="C57" s="103"/>
      <c r="D57" s="99"/>
      <c r="E57" s="99"/>
      <c r="F57" s="99"/>
      <c r="G57" s="99"/>
      <c r="H57" s="24" t="s">
        <v>46</v>
      </c>
      <c r="I57" s="25">
        <v>0</v>
      </c>
      <c r="J57" s="25">
        <v>0</v>
      </c>
      <c r="K57" s="42">
        <v>0</v>
      </c>
      <c r="L57" s="42">
        <v>0</v>
      </c>
      <c r="M57" s="36">
        <v>0</v>
      </c>
      <c r="N57" s="76"/>
    </row>
    <row r="58" spans="1:14" ht="27.75" customHeight="1">
      <c r="A58" s="98" t="s">
        <v>99</v>
      </c>
      <c r="B58" s="116" t="s">
        <v>35</v>
      </c>
      <c r="C58" s="117"/>
      <c r="D58" s="117"/>
      <c r="E58" s="117"/>
      <c r="F58" s="117"/>
      <c r="G58" s="118"/>
      <c r="H58" s="29"/>
      <c r="I58" s="25"/>
      <c r="J58" s="25"/>
      <c r="K58" s="47"/>
      <c r="L58" s="47"/>
      <c r="M58" s="36"/>
      <c r="N58" s="67" t="s">
        <v>121</v>
      </c>
    </row>
    <row r="59" spans="1:14" ht="45.75" customHeight="1">
      <c r="A59" s="119"/>
      <c r="B59" s="67" t="s">
        <v>33</v>
      </c>
      <c r="C59" s="123" t="s">
        <v>120</v>
      </c>
      <c r="D59" s="104">
        <v>43830</v>
      </c>
      <c r="E59" s="126"/>
      <c r="F59" s="126">
        <v>3</v>
      </c>
      <c r="G59" s="104">
        <v>43524</v>
      </c>
      <c r="H59" s="31" t="s">
        <v>44</v>
      </c>
      <c r="I59" s="25">
        <v>0</v>
      </c>
      <c r="J59" s="25">
        <v>0</v>
      </c>
      <c r="K59" s="42">
        <v>0</v>
      </c>
      <c r="L59" s="42">
        <v>0</v>
      </c>
      <c r="M59" s="36">
        <v>0</v>
      </c>
      <c r="N59" s="73"/>
    </row>
    <row r="60" spans="1:14" ht="25.5">
      <c r="A60" s="119"/>
      <c r="B60" s="121"/>
      <c r="C60" s="124"/>
      <c r="D60" s="99"/>
      <c r="E60" s="127"/>
      <c r="F60" s="127"/>
      <c r="G60" s="99"/>
      <c r="H60" s="32" t="s">
        <v>45</v>
      </c>
      <c r="I60" s="25">
        <v>0</v>
      </c>
      <c r="J60" s="25">
        <v>0</v>
      </c>
      <c r="K60" s="42">
        <v>0</v>
      </c>
      <c r="L60" s="42">
        <v>0</v>
      </c>
      <c r="M60" s="36">
        <v>0</v>
      </c>
      <c r="N60" s="73"/>
    </row>
    <row r="61" spans="1:14" ht="122.25" customHeight="1">
      <c r="A61" s="120"/>
      <c r="B61" s="122"/>
      <c r="C61" s="125"/>
      <c r="D61" s="99"/>
      <c r="E61" s="127"/>
      <c r="F61" s="127"/>
      <c r="G61" s="99"/>
      <c r="H61" s="25" t="s">
        <v>46</v>
      </c>
      <c r="I61" s="25">
        <v>0</v>
      </c>
      <c r="J61" s="25">
        <v>0</v>
      </c>
      <c r="K61" s="42">
        <v>0</v>
      </c>
      <c r="L61" s="42">
        <v>0</v>
      </c>
      <c r="M61" s="36">
        <v>0</v>
      </c>
      <c r="N61" s="74"/>
    </row>
    <row r="63" ht="12.75">
      <c r="A63" s="15" t="s">
        <v>104</v>
      </c>
    </row>
    <row r="65" ht="12.75">
      <c r="A65" s="15" t="s">
        <v>64</v>
      </c>
    </row>
    <row r="67" ht="12.75">
      <c r="A67" s="15" t="s">
        <v>65</v>
      </c>
    </row>
    <row r="69" ht="12.75">
      <c r="A69" s="15" t="s">
        <v>105</v>
      </c>
    </row>
    <row r="71" ht="12.75">
      <c r="A71" s="15" t="s">
        <v>103</v>
      </c>
    </row>
    <row r="73" spans="1:14" ht="27.75" customHeight="1">
      <c r="A73" s="107" t="s">
        <v>106</v>
      </c>
      <c r="B73" s="108"/>
      <c r="C73" s="108"/>
      <c r="D73" s="108"/>
      <c r="E73" s="108"/>
      <c r="F73" s="108"/>
      <c r="G73" s="108"/>
      <c r="H73" s="108"/>
      <c r="I73" s="108"/>
      <c r="J73" s="108"/>
      <c r="K73" s="108"/>
      <c r="L73" s="108"/>
      <c r="M73" s="108"/>
      <c r="N73" s="108"/>
    </row>
    <row r="75" ht="12.75">
      <c r="A75" s="15" t="s">
        <v>66</v>
      </c>
    </row>
    <row r="77" spans="1:14" ht="42" customHeight="1">
      <c r="A77" s="107" t="s">
        <v>67</v>
      </c>
      <c r="B77" s="108"/>
      <c r="C77" s="108"/>
      <c r="D77" s="108"/>
      <c r="E77" s="108"/>
      <c r="F77" s="108"/>
      <c r="G77" s="108"/>
      <c r="H77" s="108"/>
      <c r="I77" s="108"/>
      <c r="J77" s="108"/>
      <c r="K77" s="108"/>
      <c r="L77" s="108"/>
      <c r="M77" s="108"/>
      <c r="N77" s="108"/>
    </row>
    <row r="79" spans="1:14" ht="42" customHeight="1">
      <c r="A79" s="107" t="s">
        <v>68</v>
      </c>
      <c r="B79" s="108"/>
      <c r="C79" s="108"/>
      <c r="D79" s="108"/>
      <c r="E79" s="108"/>
      <c r="F79" s="108"/>
      <c r="G79" s="108"/>
      <c r="H79" s="108"/>
      <c r="I79" s="108"/>
      <c r="J79" s="108"/>
      <c r="K79" s="108"/>
      <c r="L79" s="108"/>
      <c r="M79" s="108"/>
      <c r="N79" s="108"/>
    </row>
    <row r="81" spans="1:14" ht="25.5" customHeight="1">
      <c r="A81" s="107" t="s">
        <v>69</v>
      </c>
      <c r="B81" s="108"/>
      <c r="C81" s="108"/>
      <c r="D81" s="108"/>
      <c r="E81" s="108"/>
      <c r="F81" s="108"/>
      <c r="G81" s="108"/>
      <c r="H81" s="108"/>
      <c r="I81" s="108"/>
      <c r="J81" s="108"/>
      <c r="K81" s="108"/>
      <c r="L81" s="108"/>
      <c r="M81" s="108"/>
      <c r="N81" s="108"/>
    </row>
    <row r="83" spans="1:14" ht="27" customHeight="1">
      <c r="A83" s="107" t="s">
        <v>70</v>
      </c>
      <c r="B83" s="108"/>
      <c r="C83" s="108"/>
      <c r="D83" s="108"/>
      <c r="E83" s="108"/>
      <c r="F83" s="108"/>
      <c r="G83" s="108"/>
      <c r="H83" s="108"/>
      <c r="I83" s="108"/>
      <c r="J83" s="108"/>
      <c r="K83" s="108"/>
      <c r="L83" s="108"/>
      <c r="M83" s="108"/>
      <c r="N83" s="108"/>
    </row>
    <row r="85" spans="1:14" ht="27" customHeight="1">
      <c r="A85" s="107" t="s">
        <v>71</v>
      </c>
      <c r="B85" s="108"/>
      <c r="C85" s="108"/>
      <c r="D85" s="108"/>
      <c r="E85" s="108"/>
      <c r="F85" s="108"/>
      <c r="G85" s="108"/>
      <c r="H85" s="108"/>
      <c r="I85" s="108"/>
      <c r="J85" s="108"/>
      <c r="K85" s="108"/>
      <c r="L85" s="108"/>
      <c r="M85" s="108"/>
      <c r="N85" s="108"/>
    </row>
    <row r="87" ht="12.75">
      <c r="A87" s="15" t="s">
        <v>72</v>
      </c>
    </row>
    <row r="89" ht="12.75">
      <c r="A89" s="15" t="s">
        <v>73</v>
      </c>
    </row>
    <row r="91" ht="12.75">
      <c r="A91" s="15" t="s">
        <v>74</v>
      </c>
    </row>
    <row r="93" ht="12.75">
      <c r="A93" s="15" t="s">
        <v>75</v>
      </c>
    </row>
  </sheetData>
  <sheetProtection/>
  <mergeCells count="139">
    <mergeCell ref="A79:N79"/>
    <mergeCell ref="A81:N81"/>
    <mergeCell ref="A83:N83"/>
    <mergeCell ref="A85:N85"/>
    <mergeCell ref="A3:A5"/>
    <mergeCell ref="B3:B5"/>
    <mergeCell ref="C3:C5"/>
    <mergeCell ref="D3:E4"/>
    <mergeCell ref="B37:G37"/>
    <mergeCell ref="B38:B40"/>
    <mergeCell ref="A37:A40"/>
    <mergeCell ref="C38:C40"/>
    <mergeCell ref="G14:G16"/>
    <mergeCell ref="B10:B12"/>
    <mergeCell ref="C10:C12"/>
    <mergeCell ref="D10:D12"/>
    <mergeCell ref="E10:E12"/>
    <mergeCell ref="F14:F16"/>
    <mergeCell ref="B13:G13"/>
    <mergeCell ref="A17:A20"/>
    <mergeCell ref="A7:G7"/>
    <mergeCell ref="B9:G9"/>
    <mergeCell ref="G10:G12"/>
    <mergeCell ref="F10:F12"/>
    <mergeCell ref="A9:A12"/>
    <mergeCell ref="B14:B16"/>
    <mergeCell ref="A13:A16"/>
    <mergeCell ref="C14:C16"/>
    <mergeCell ref="D14:D16"/>
    <mergeCell ref="E14:E16"/>
    <mergeCell ref="C18:C20"/>
    <mergeCell ref="D18:D20"/>
    <mergeCell ref="E18:E20"/>
    <mergeCell ref="F18:F20"/>
    <mergeCell ref="B17:G17"/>
    <mergeCell ref="G18:G20"/>
    <mergeCell ref="B18:B20"/>
    <mergeCell ref="B21:G21"/>
    <mergeCell ref="A21:A24"/>
    <mergeCell ref="B22:B24"/>
    <mergeCell ref="C22:C24"/>
    <mergeCell ref="D22:D24"/>
    <mergeCell ref="E22:E24"/>
    <mergeCell ref="F22:F24"/>
    <mergeCell ref="G22:G24"/>
    <mergeCell ref="B25:G25"/>
    <mergeCell ref="A25:A28"/>
    <mergeCell ref="B26:B28"/>
    <mergeCell ref="C26:C28"/>
    <mergeCell ref="D26:D28"/>
    <mergeCell ref="E26:E28"/>
    <mergeCell ref="F26:F28"/>
    <mergeCell ref="G26:G28"/>
    <mergeCell ref="F34:F36"/>
    <mergeCell ref="G34:G36"/>
    <mergeCell ref="B29:G29"/>
    <mergeCell ref="G30:G32"/>
    <mergeCell ref="A29:A32"/>
    <mergeCell ref="B30:B32"/>
    <mergeCell ref="C30:C32"/>
    <mergeCell ref="D30:D32"/>
    <mergeCell ref="E30:E32"/>
    <mergeCell ref="F30:F32"/>
    <mergeCell ref="D38:D40"/>
    <mergeCell ref="E38:E40"/>
    <mergeCell ref="F38:F40"/>
    <mergeCell ref="G38:G40"/>
    <mergeCell ref="B42:G42"/>
    <mergeCell ref="B43:B45"/>
    <mergeCell ref="A42:A45"/>
    <mergeCell ref="C43:C45"/>
    <mergeCell ref="D43:D45"/>
    <mergeCell ref="E43:E45"/>
    <mergeCell ref="F43:F45"/>
    <mergeCell ref="G43:G45"/>
    <mergeCell ref="B46:G46"/>
    <mergeCell ref="A46:A49"/>
    <mergeCell ref="B47:B49"/>
    <mergeCell ref="C47:C49"/>
    <mergeCell ref="D47:D49"/>
    <mergeCell ref="E47:E49"/>
    <mergeCell ref="F47:F49"/>
    <mergeCell ref="G47:G49"/>
    <mergeCell ref="B50:G50"/>
    <mergeCell ref="A50:A53"/>
    <mergeCell ref="B51:B53"/>
    <mergeCell ref="C51:C53"/>
    <mergeCell ref="D51:D53"/>
    <mergeCell ref="E51:E53"/>
    <mergeCell ref="F51:F53"/>
    <mergeCell ref="G51:G53"/>
    <mergeCell ref="B54:G54"/>
    <mergeCell ref="B55:B57"/>
    <mergeCell ref="A54:A57"/>
    <mergeCell ref="C55:C57"/>
    <mergeCell ref="D55:D57"/>
    <mergeCell ref="E55:E57"/>
    <mergeCell ref="F55:F57"/>
    <mergeCell ref="G55:G57"/>
    <mergeCell ref="B58:G58"/>
    <mergeCell ref="A58:A61"/>
    <mergeCell ref="B59:B61"/>
    <mergeCell ref="C59:C61"/>
    <mergeCell ref="D59:D61"/>
    <mergeCell ref="E59:E61"/>
    <mergeCell ref="F59:F61"/>
    <mergeCell ref="G59:G61"/>
    <mergeCell ref="A1:N1"/>
    <mergeCell ref="A73:N73"/>
    <mergeCell ref="A77:N77"/>
    <mergeCell ref="B8:G8"/>
    <mergeCell ref="B41:G41"/>
    <mergeCell ref="F3:F5"/>
    <mergeCell ref="G3:G5"/>
    <mergeCell ref="H3:H5"/>
    <mergeCell ref="K4:L4"/>
    <mergeCell ref="I4:J4"/>
    <mergeCell ref="A2:N2"/>
    <mergeCell ref="M4:M5"/>
    <mergeCell ref="N3:N5"/>
    <mergeCell ref="I3:M3"/>
    <mergeCell ref="B33:G33"/>
    <mergeCell ref="A33:A36"/>
    <mergeCell ref="B34:B36"/>
    <mergeCell ref="C34:C36"/>
    <mergeCell ref="D34:D36"/>
    <mergeCell ref="E34:E36"/>
    <mergeCell ref="N9:N12"/>
    <mergeCell ref="N13:N16"/>
    <mergeCell ref="N17:N20"/>
    <mergeCell ref="N21:N24"/>
    <mergeCell ref="N37:N40"/>
    <mergeCell ref="N25:N28"/>
    <mergeCell ref="N29:N32"/>
    <mergeCell ref="N42:N45"/>
    <mergeCell ref="N46:N49"/>
    <mergeCell ref="N50:N53"/>
    <mergeCell ref="N54:N57"/>
    <mergeCell ref="N58:N61"/>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Roman,полужирный"&amp;12февраль 2019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2017-10-06T08:04:00Z</cp:lastPrinted>
  <dcterms:created xsi:type="dcterms:W3CDTF">2014-02-07T13:59:39Z</dcterms:created>
  <dcterms:modified xsi:type="dcterms:W3CDTF">2019-03-14T12:35:26Z</dcterms:modified>
  <cp:category/>
  <cp:version/>
  <cp:contentType/>
  <cp:contentStatus/>
</cp:coreProperties>
</file>